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013_ウェブサイト\ユトリート東大阪\"/>
    </mc:Choice>
  </mc:AlternateContent>
  <xr:revisionPtr revIDLastSave="0" documentId="13_ncr:1_{CCFDEBDA-FEBB-4F00-B39B-17B6DDAC767D}" xr6:coauthVersionLast="47" xr6:coauthVersionMax="47" xr10:uidLastSave="{00000000-0000-0000-0000-000000000000}"/>
  <bookViews>
    <workbookView xWindow="-120" yWindow="-120" windowWidth="29040" windowHeight="15720" tabRatio="788" xr2:uid="{00000000-000D-0000-FFFF-FFFF00000000}"/>
  </bookViews>
  <sheets>
    <sheet name="事業計画書（1回参加費方式）" sheetId="4" r:id="rId1"/>
    <sheet name="記載例（1回参加費方式）" sheetId="1" r:id="rId2"/>
    <sheet name="事業計画書（月謝方式・場所固定）" sheetId="5" r:id="rId3"/>
    <sheet name="記載例（月謝方式・場所固定）" sheetId="2" r:id="rId4"/>
    <sheet name="事業計画書（月謝方式・場所不特定）" sheetId="6" r:id="rId5"/>
    <sheet name="記載例（月謝方式・場所不特定）"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 l="1"/>
  <c r="H18" i="1"/>
  <c r="H15" i="4"/>
  <c r="H15" i="1"/>
  <c r="H18" i="3"/>
  <c r="H15" i="3"/>
  <c r="D15" i="3"/>
  <c r="H18" i="6"/>
  <c r="D15" i="6"/>
  <c r="H15" i="6"/>
  <c r="H18" i="2"/>
  <c r="H15" i="2"/>
  <c r="H15" i="5"/>
  <c r="D15" i="5"/>
  <c r="H18" i="5"/>
  <c r="H19" i="5" l="1"/>
  <c r="H19" i="3"/>
  <c r="H24" i="6"/>
  <c r="H25" i="6" s="1"/>
  <c r="D24" i="6"/>
  <c r="D25" i="6" s="1"/>
  <c r="G16" i="6"/>
  <c r="H24" i="5"/>
  <c r="H25" i="5" s="1"/>
  <c r="D24" i="5"/>
  <c r="D25" i="5" s="1"/>
  <c r="H24" i="4"/>
  <c r="H25" i="4" s="1"/>
  <c r="D24" i="4"/>
  <c r="D25" i="4" s="1"/>
  <c r="D15" i="4"/>
  <c r="G16" i="5" l="1"/>
  <c r="H19" i="4"/>
  <c r="G20" i="4" s="1"/>
  <c r="G20" i="5"/>
  <c r="H19" i="6"/>
  <c r="G20" i="6" s="1"/>
  <c r="G16" i="4"/>
  <c r="H24" i="3"/>
  <c r="H25" i="3" s="1"/>
  <c r="D24" i="3"/>
  <c r="D25" i="3" s="1"/>
  <c r="H24" i="2"/>
  <c r="H25" i="2" s="1"/>
  <c r="D24" i="2"/>
  <c r="D25" i="2" s="1"/>
  <c r="D15" i="2"/>
  <c r="G16" i="2" s="1"/>
  <c r="H24" i="1"/>
  <c r="H25" i="1" s="1"/>
  <c r="D24" i="1"/>
  <c r="D25" i="1" s="1"/>
  <c r="D15" i="1"/>
  <c r="G16" i="1" s="1"/>
  <c r="H19" i="2" l="1"/>
  <c r="G20" i="2" s="1"/>
  <c r="G20" i="3"/>
  <c r="H19" i="1"/>
  <c r="G20" i="1" s="1"/>
  <c r="G16" i="3"/>
</calcChain>
</file>

<file path=xl/sharedStrings.xml><?xml version="1.0" encoding="utf-8"?>
<sst xmlns="http://schemas.openxmlformats.org/spreadsheetml/2006/main" count="220" uniqueCount="50">
  <si>
    <t>事業計画書</t>
    <rPh sb="0" eb="2">
      <t>ジギョウ</t>
    </rPh>
    <rPh sb="2" eb="5">
      <t>ケイカクショ</t>
    </rPh>
    <phoneticPr fontId="2"/>
  </si>
  <si>
    <t>事業名（教室名等）</t>
    <rPh sb="0" eb="3">
      <t>ジギョウメイ</t>
    </rPh>
    <rPh sb="4" eb="6">
      <t>キョウシツ</t>
    </rPh>
    <rPh sb="6" eb="7">
      <t>メイ</t>
    </rPh>
    <rPh sb="7" eb="8">
      <t>トウ</t>
    </rPh>
    <phoneticPr fontId="2"/>
  </si>
  <si>
    <t>利  用  施  設  名</t>
    <rPh sb="0" eb="1">
      <t>リ</t>
    </rPh>
    <rPh sb="3" eb="4">
      <t>ヨウ</t>
    </rPh>
    <rPh sb="6" eb="7">
      <t>セ</t>
    </rPh>
    <rPh sb="9" eb="10">
      <t>セツ</t>
    </rPh>
    <rPh sb="12" eb="13">
      <t>メイ</t>
    </rPh>
    <phoneticPr fontId="2"/>
  </si>
  <si>
    <t>主 催 者</t>
    <rPh sb="0" eb="1">
      <t>オモ</t>
    </rPh>
    <rPh sb="2" eb="3">
      <t>サイ</t>
    </rPh>
    <rPh sb="4" eb="5">
      <t>シャ</t>
    </rPh>
    <phoneticPr fontId="2"/>
  </si>
  <si>
    <t>住　所</t>
    <rPh sb="0" eb="1">
      <t>ジュウ</t>
    </rPh>
    <rPh sb="2" eb="3">
      <t>ショ</t>
    </rPh>
    <phoneticPr fontId="2"/>
  </si>
  <si>
    <t>連絡先</t>
    <rPh sb="0" eb="3">
      <t>レンラクサキ</t>
    </rPh>
    <phoneticPr fontId="2"/>
  </si>
  <si>
    <t>【収入】
参加料</t>
    <rPh sb="1" eb="3">
      <t>シュウニュウ</t>
    </rPh>
    <rPh sb="5" eb="8">
      <t>サンカリョウ</t>
    </rPh>
    <phoneticPr fontId="2"/>
  </si>
  <si>
    <t>【支出】
開催経費</t>
    <rPh sb="1" eb="3">
      <t>シシュツ</t>
    </rPh>
    <rPh sb="5" eb="7">
      <t>カイサイ</t>
    </rPh>
    <rPh sb="7" eb="9">
      <t>ケイヒ</t>
    </rPh>
    <phoneticPr fontId="2"/>
  </si>
  <si>
    <t>参加費</t>
    <rPh sb="0" eb="3">
      <t>サンカヒ</t>
    </rPh>
    <phoneticPr fontId="2"/>
  </si>
  <si>
    <t>会場使用料（1回）</t>
    <rPh sb="0" eb="2">
      <t>カイジョウ</t>
    </rPh>
    <rPh sb="2" eb="5">
      <t>シヨウリョウ</t>
    </rPh>
    <rPh sb="7" eb="8">
      <t>カイ</t>
    </rPh>
    <phoneticPr fontId="2"/>
  </si>
  <si>
    <t>参加人数</t>
    <rPh sb="0" eb="2">
      <t>サンカ</t>
    </rPh>
    <rPh sb="2" eb="4">
      <t>ニンズウ</t>
    </rPh>
    <phoneticPr fontId="2"/>
  </si>
  <si>
    <t>附属設備使用料</t>
    <rPh sb="0" eb="2">
      <t>フゾク</t>
    </rPh>
    <rPh sb="2" eb="4">
      <t>セツビ</t>
    </rPh>
    <rPh sb="4" eb="7">
      <t>シヨウリョウ</t>
    </rPh>
    <phoneticPr fontId="2"/>
  </si>
  <si>
    <t>合計</t>
    <rPh sb="0" eb="2">
      <t>ゴウケイ</t>
    </rPh>
    <phoneticPr fontId="2"/>
  </si>
  <si>
    <t>収支</t>
    <rPh sb="0" eb="2">
      <t>シュウシ</t>
    </rPh>
    <phoneticPr fontId="2"/>
  </si>
  <si>
    <t>※事業計画の概要がわかる
　「チラシ」、「PR資料」等
　を添付してください。</t>
    <rPh sb="1" eb="3">
      <t>ジギョウ</t>
    </rPh>
    <rPh sb="3" eb="5">
      <t>ケイカク</t>
    </rPh>
    <rPh sb="6" eb="8">
      <t>ガイヨウ</t>
    </rPh>
    <rPh sb="23" eb="25">
      <t>シリョウ</t>
    </rPh>
    <rPh sb="26" eb="27">
      <t>トウ</t>
    </rPh>
    <rPh sb="30" eb="32">
      <t>テンプ</t>
    </rPh>
    <phoneticPr fontId="2"/>
  </si>
  <si>
    <t>営利加算適用後の収支</t>
    <rPh sb="0" eb="2">
      <t>エイリ</t>
    </rPh>
    <rPh sb="2" eb="4">
      <t>カサン</t>
    </rPh>
    <rPh sb="4" eb="7">
      <t>テキヨウゴ</t>
    </rPh>
    <rPh sb="8" eb="10">
      <t>シュウシ</t>
    </rPh>
    <phoneticPr fontId="2"/>
  </si>
  <si>
    <t>判定結果</t>
    <rPh sb="0" eb="2">
      <t>ハンテイ</t>
    </rPh>
    <rPh sb="2" eb="4">
      <t>ケッカ</t>
    </rPh>
    <phoneticPr fontId="2"/>
  </si>
  <si>
    <t xml:space="preserve">※記載内容と異なる使用をした場合に、次回以降の使用をお断りすることがあります。
</t>
    <phoneticPr fontId="2"/>
  </si>
  <si>
    <t>【収入】
参加料（会費・月謝等）</t>
    <rPh sb="1" eb="3">
      <t>シュウニュウ</t>
    </rPh>
    <rPh sb="5" eb="8">
      <t>サンカリョウ</t>
    </rPh>
    <rPh sb="9" eb="11">
      <t>カイヒ</t>
    </rPh>
    <rPh sb="12" eb="14">
      <t>ゲッシャ</t>
    </rPh>
    <rPh sb="14" eb="15">
      <t>トウ</t>
    </rPh>
    <phoneticPr fontId="2"/>
  </si>
  <si>
    <t>参加人数（定員）</t>
    <rPh sb="0" eb="2">
      <t>サンカ</t>
    </rPh>
    <rPh sb="2" eb="4">
      <t>ニンズウ</t>
    </rPh>
    <rPh sb="5" eb="7">
      <t>テイイン</t>
    </rPh>
    <phoneticPr fontId="2"/>
  </si>
  <si>
    <t>〇〇　〇〇</t>
    <phoneticPr fontId="2"/>
  </si>
  <si>
    <t>東大阪市〇〇</t>
    <rPh sb="0" eb="4">
      <t>ヒガシオオサカシ</t>
    </rPh>
    <phoneticPr fontId="2"/>
  </si>
  <si>
    <t>090-〇〇〇〇-〇〇〇〇</t>
    <phoneticPr fontId="2"/>
  </si>
  <si>
    <t>事 　業　 内 　容</t>
    <rPh sb="0" eb="1">
      <t>コト</t>
    </rPh>
    <rPh sb="3" eb="4">
      <t>ギョウ</t>
    </rPh>
    <rPh sb="6" eb="7">
      <t>ウチ</t>
    </rPh>
    <rPh sb="9" eb="10">
      <t>カタチ</t>
    </rPh>
    <phoneticPr fontId="2"/>
  </si>
  <si>
    <t>会場使用料</t>
    <rPh sb="0" eb="2">
      <t>カイジョウ</t>
    </rPh>
    <rPh sb="2" eb="5">
      <t>シヨウリョウ</t>
    </rPh>
    <phoneticPr fontId="2"/>
  </si>
  <si>
    <t>日下市民プラザ　多目的ホール（夜間）</t>
    <rPh sb="0" eb="1">
      <t>ヒ</t>
    </rPh>
    <rPh sb="1" eb="2">
      <t>シタ</t>
    </rPh>
    <rPh sb="2" eb="4">
      <t>シミン</t>
    </rPh>
    <rPh sb="8" eb="11">
      <t>タモクテキ</t>
    </rPh>
    <rPh sb="15" eb="17">
      <t>ヤカン</t>
    </rPh>
    <phoneticPr fontId="2"/>
  </si>
  <si>
    <t>〇〇教室</t>
    <rPh sb="2" eb="4">
      <t>キョウシツ</t>
    </rPh>
    <phoneticPr fontId="2"/>
  </si>
  <si>
    <t>毎週水曜日に、日下市民プラザの多目的ホール（夜間）にて〇〇を習いたい生徒に対して月謝制にて教室を開催する。</t>
    <rPh sb="0" eb="2">
      <t>マイシュウ</t>
    </rPh>
    <rPh sb="2" eb="5">
      <t>スイヨウビ</t>
    </rPh>
    <rPh sb="7" eb="9">
      <t>クサカ</t>
    </rPh>
    <rPh sb="9" eb="11">
      <t>シミン</t>
    </rPh>
    <rPh sb="15" eb="18">
      <t>タモクテキ</t>
    </rPh>
    <rPh sb="22" eb="24">
      <t>ヤカン</t>
    </rPh>
    <rPh sb="30" eb="31">
      <t>ナラ</t>
    </rPh>
    <rPh sb="34" eb="36">
      <t>セイト</t>
    </rPh>
    <rPh sb="37" eb="38">
      <t>タイ</t>
    </rPh>
    <rPh sb="40" eb="42">
      <t>ゲッシャ</t>
    </rPh>
    <rPh sb="42" eb="43">
      <t>セイ</t>
    </rPh>
    <rPh sb="45" eb="47">
      <t>キョウシツ</t>
    </rPh>
    <rPh sb="48" eb="50">
      <t>カイサイ</t>
    </rPh>
    <phoneticPr fontId="2"/>
  </si>
  <si>
    <t>日下市民プラザ</t>
    <rPh sb="0" eb="1">
      <t>ヒ</t>
    </rPh>
    <rPh sb="1" eb="2">
      <t>シタ</t>
    </rPh>
    <rPh sb="2" eb="4">
      <t>シミン</t>
    </rPh>
    <phoneticPr fontId="2"/>
  </si>
  <si>
    <t>〇〇を習いたい生徒に対して月謝制にて教室を開催する。
4/6は日下市民プラザ△△にて実施
4/13、4/20は日下市民プラザ□□にて実施
4/27は日下市民プラザ△□にて実施</t>
    <rPh sb="3" eb="4">
      <t>ナラ</t>
    </rPh>
    <rPh sb="7" eb="9">
      <t>セイト</t>
    </rPh>
    <rPh sb="10" eb="11">
      <t>タイ</t>
    </rPh>
    <rPh sb="13" eb="15">
      <t>ゲッシャ</t>
    </rPh>
    <rPh sb="15" eb="16">
      <t>セイ</t>
    </rPh>
    <rPh sb="18" eb="20">
      <t>キョウシツ</t>
    </rPh>
    <rPh sb="21" eb="23">
      <t>カイサイ</t>
    </rPh>
    <rPh sb="31" eb="33">
      <t>クサカ</t>
    </rPh>
    <rPh sb="33" eb="35">
      <t>シミン</t>
    </rPh>
    <rPh sb="42" eb="44">
      <t>ジッシ</t>
    </rPh>
    <rPh sb="55" eb="57">
      <t>クサカ</t>
    </rPh>
    <rPh sb="57" eb="59">
      <t>シミン</t>
    </rPh>
    <rPh sb="66" eb="68">
      <t>ジッシ</t>
    </rPh>
    <rPh sb="74" eb="76">
      <t>クサカ</t>
    </rPh>
    <rPh sb="76" eb="78">
      <t>シミン</t>
    </rPh>
    <rPh sb="85" eb="87">
      <t>ジッシ</t>
    </rPh>
    <phoneticPr fontId="2"/>
  </si>
  <si>
    <t>団体名
氏　名</t>
    <rPh sb="0" eb="2">
      <t>ダンタイ</t>
    </rPh>
    <rPh sb="2" eb="3">
      <t>メイ</t>
    </rPh>
    <rPh sb="4" eb="5">
      <t>シ</t>
    </rPh>
    <rPh sb="6" eb="7">
      <t>ナ</t>
    </rPh>
    <phoneticPr fontId="2"/>
  </si>
  <si>
    <t>利用者ID</t>
    <rPh sb="0" eb="3">
      <t>リヨウシャ</t>
    </rPh>
    <phoneticPr fontId="2"/>
  </si>
  <si>
    <t>参加料（月額）</t>
    <rPh sb="0" eb="3">
      <t>サンカリョウ</t>
    </rPh>
    <rPh sb="4" eb="6">
      <t>ゲツガク</t>
    </rPh>
    <phoneticPr fontId="2"/>
  </si>
  <si>
    <t>謝礼</t>
  </si>
  <si>
    <t>謝礼（1回）</t>
    <rPh sb="0" eb="2">
      <t>シャレイ</t>
    </rPh>
    <phoneticPr fontId="2"/>
  </si>
  <si>
    <t>附属設備使用料（1回）</t>
    <rPh sb="0" eb="2">
      <t>フゾク</t>
    </rPh>
    <rPh sb="2" eb="4">
      <t>セツビ</t>
    </rPh>
    <rPh sb="4" eb="7">
      <t>シヨウリョウ</t>
    </rPh>
    <phoneticPr fontId="2"/>
  </si>
  <si>
    <t>月間開催予定回数</t>
    <rPh sb="0" eb="1">
      <t>ツキ</t>
    </rPh>
    <phoneticPr fontId="2"/>
  </si>
  <si>
    <r>
      <t xml:space="preserve">営利加算適用後の支出
</t>
    </r>
    <r>
      <rPr>
        <sz val="9"/>
        <color theme="1"/>
        <rFont val="UD デジタル 教科書体 N-B"/>
        <family val="1"/>
        <charset val="128"/>
      </rPr>
      <t>（会場使用料×２＋附属設備＋謝礼）</t>
    </r>
    <rPh sb="0" eb="2">
      <t>エイリ</t>
    </rPh>
    <rPh sb="2" eb="4">
      <t>カサン</t>
    </rPh>
    <rPh sb="4" eb="7">
      <t>テキヨウゴ</t>
    </rPh>
    <rPh sb="8" eb="10">
      <t>シシュツ</t>
    </rPh>
    <rPh sb="12" eb="14">
      <t>カイジョウ</t>
    </rPh>
    <rPh sb="14" eb="17">
      <t>シヨウリョウ</t>
    </rPh>
    <rPh sb="20" eb="22">
      <t>フゾク</t>
    </rPh>
    <rPh sb="22" eb="24">
      <t>セツビ</t>
    </rPh>
    <rPh sb="25" eb="27">
      <t>シャレイ</t>
    </rPh>
    <phoneticPr fontId="2"/>
  </si>
  <si>
    <t>会場使用料（月計）</t>
    <rPh sb="0" eb="2">
      <t>カイジョウ</t>
    </rPh>
    <rPh sb="2" eb="5">
      <t>シヨウリョウ</t>
    </rPh>
    <rPh sb="6" eb="7">
      <t>ツキ</t>
    </rPh>
    <rPh sb="7" eb="8">
      <t>ケイ</t>
    </rPh>
    <phoneticPr fontId="2"/>
  </si>
  <si>
    <t>附属設備使用料（月計）</t>
    <rPh sb="0" eb="2">
      <t>フゾク</t>
    </rPh>
    <rPh sb="2" eb="4">
      <t>セツビ</t>
    </rPh>
    <rPh sb="4" eb="7">
      <t>シヨウリョウ</t>
    </rPh>
    <rPh sb="8" eb="9">
      <t>ツキ</t>
    </rPh>
    <rPh sb="9" eb="10">
      <t>ケイ</t>
    </rPh>
    <phoneticPr fontId="2"/>
  </si>
  <si>
    <t>※講師に対する謝礼・報酬は、講師１人につき３千円（交通費・お茶代等を含む）まで、最大２名まで開催経費として計上できます。</t>
    <rPh sb="1" eb="3">
      <t>コウシ</t>
    </rPh>
    <rPh sb="4" eb="5">
      <t>タイ</t>
    </rPh>
    <rPh sb="7" eb="9">
      <t>シャレイ</t>
    </rPh>
    <rPh sb="10" eb="12">
      <t>ホウシュウ</t>
    </rPh>
    <rPh sb="14" eb="16">
      <t>コウシ</t>
    </rPh>
    <rPh sb="17" eb="18">
      <t>ニン</t>
    </rPh>
    <rPh sb="22" eb="24">
      <t>センエン</t>
    </rPh>
    <rPh sb="25" eb="28">
      <t>コウツウヒ</t>
    </rPh>
    <rPh sb="30" eb="32">
      <t>チャダイ</t>
    </rPh>
    <rPh sb="32" eb="33">
      <t>トウ</t>
    </rPh>
    <rPh sb="34" eb="35">
      <t>フク</t>
    </rPh>
    <rPh sb="40" eb="42">
      <t>サイダイ</t>
    </rPh>
    <rPh sb="43" eb="44">
      <t>メイ</t>
    </rPh>
    <rPh sb="46" eb="48">
      <t>カイサイ</t>
    </rPh>
    <rPh sb="48" eb="50">
      <t>ケイヒ</t>
    </rPh>
    <rPh sb="53" eb="55">
      <t>ケイジョウ</t>
    </rPh>
    <phoneticPr fontId="2"/>
  </si>
  <si>
    <t>※講師に対する謝礼・報酬は、講師１人につき３千円／回（交通費・お茶代等を含む）まで、
　最大２名まで開催経費として計上できます。
※利用回により講師謝礼の額や講師人数が変動する場合は按分して記入してください。</t>
    <rPh sb="1" eb="3">
      <t>コウシ</t>
    </rPh>
    <rPh sb="4" eb="5">
      <t>タイ</t>
    </rPh>
    <rPh sb="7" eb="9">
      <t>シャレイ</t>
    </rPh>
    <rPh sb="10" eb="12">
      <t>ホウシュウ</t>
    </rPh>
    <rPh sb="14" eb="16">
      <t>コウシ</t>
    </rPh>
    <rPh sb="17" eb="18">
      <t>ニン</t>
    </rPh>
    <rPh sb="22" eb="24">
      <t>センエン</t>
    </rPh>
    <rPh sb="25" eb="26">
      <t>カイ</t>
    </rPh>
    <rPh sb="27" eb="30">
      <t>コウツウヒ</t>
    </rPh>
    <rPh sb="32" eb="34">
      <t>チャダイ</t>
    </rPh>
    <rPh sb="34" eb="35">
      <t>トウ</t>
    </rPh>
    <rPh sb="36" eb="37">
      <t>フク</t>
    </rPh>
    <rPh sb="44" eb="46">
      <t>サイダイ</t>
    </rPh>
    <rPh sb="47" eb="48">
      <t>メイ</t>
    </rPh>
    <rPh sb="50" eb="52">
      <t>カイサイ</t>
    </rPh>
    <rPh sb="52" eb="54">
      <t>ケイヒ</t>
    </rPh>
    <rPh sb="57" eb="59">
      <t>ケイジョウ</t>
    </rPh>
    <rPh sb="66" eb="68">
      <t>リヨウ</t>
    </rPh>
    <rPh sb="68" eb="69">
      <t>カイ</t>
    </rPh>
    <rPh sb="72" eb="74">
      <t>コウシ</t>
    </rPh>
    <rPh sb="74" eb="76">
      <t>シャレイ</t>
    </rPh>
    <rPh sb="77" eb="78">
      <t>ガク</t>
    </rPh>
    <rPh sb="79" eb="81">
      <t>コウシ</t>
    </rPh>
    <rPh sb="81" eb="83">
      <t>ニンズウ</t>
    </rPh>
    <rPh sb="84" eb="86">
      <t>ヘンドウ</t>
    </rPh>
    <rPh sb="88" eb="90">
      <t>バアイ</t>
    </rPh>
    <rPh sb="91" eb="93">
      <t>アンブン</t>
    </rPh>
    <rPh sb="95" eb="97">
      <t>キニュウ</t>
    </rPh>
    <phoneticPr fontId="2"/>
  </si>
  <si>
    <t>紙細工体験会</t>
    <rPh sb="0" eb="3">
      <t>カミザイク</t>
    </rPh>
    <rPh sb="3" eb="5">
      <t>タイケン</t>
    </rPh>
    <rPh sb="5" eb="6">
      <t>カイ</t>
    </rPh>
    <phoneticPr fontId="2"/>
  </si>
  <si>
    <t>若江岩田駅前市民プラザ　大会議室（定員27名／午後）</t>
    <rPh sb="0" eb="4">
      <t>ワカエイワタ</t>
    </rPh>
    <rPh sb="4" eb="5">
      <t>エキ</t>
    </rPh>
    <rPh sb="5" eb="6">
      <t>マエ</t>
    </rPh>
    <rPh sb="6" eb="8">
      <t>シミン</t>
    </rPh>
    <rPh sb="12" eb="13">
      <t>ダイ</t>
    </rPh>
    <rPh sb="13" eb="16">
      <t>カイギシツ</t>
    </rPh>
    <rPh sb="17" eb="19">
      <t>テイイン</t>
    </rPh>
    <rPh sb="21" eb="22">
      <t>メイ</t>
    </rPh>
    <rPh sb="23" eb="25">
      <t>ゴゴ</t>
    </rPh>
    <phoneticPr fontId="2"/>
  </si>
  <si>
    <t>【参考】営利加算判定対象外（材料費、資料代、保険料を参加費・月謝等と別に徴収する場合）</t>
    <rPh sb="1" eb="3">
      <t>サンコウ</t>
    </rPh>
    <rPh sb="4" eb="6">
      <t>エイリ</t>
    </rPh>
    <rPh sb="6" eb="8">
      <t>カサン</t>
    </rPh>
    <rPh sb="8" eb="10">
      <t>ハンテイ</t>
    </rPh>
    <rPh sb="10" eb="13">
      <t>タイショウガイ</t>
    </rPh>
    <rPh sb="22" eb="25">
      <t>ホケンリョウ</t>
    </rPh>
    <rPh sb="26" eb="29">
      <t>サンカヒ</t>
    </rPh>
    <rPh sb="30" eb="32">
      <t>ゲッシャ</t>
    </rPh>
    <rPh sb="32" eb="33">
      <t>トウ</t>
    </rPh>
    <rPh sb="34" eb="35">
      <t>ベツ</t>
    </rPh>
    <rPh sb="36" eb="38">
      <t>チョウシュウ</t>
    </rPh>
    <rPh sb="40" eb="42">
      <t>バアイ</t>
    </rPh>
    <phoneticPr fontId="2"/>
  </si>
  <si>
    <t>【参考】営利加算判定対象外（材料費、資料代、保険料を参加費・月謝等と別に徴収する場合）※月額</t>
    <rPh sb="1" eb="3">
      <t>サンコウ</t>
    </rPh>
    <rPh sb="4" eb="6">
      <t>エイリ</t>
    </rPh>
    <rPh sb="6" eb="8">
      <t>カサン</t>
    </rPh>
    <rPh sb="8" eb="10">
      <t>ハンテイ</t>
    </rPh>
    <rPh sb="10" eb="13">
      <t>タイショウガイ</t>
    </rPh>
    <rPh sb="22" eb="25">
      <t>ホケンリョウ</t>
    </rPh>
    <rPh sb="26" eb="29">
      <t>サンカヒ</t>
    </rPh>
    <rPh sb="30" eb="32">
      <t>ゲッシャ</t>
    </rPh>
    <rPh sb="32" eb="33">
      <t>トウ</t>
    </rPh>
    <rPh sb="34" eb="35">
      <t>ベツ</t>
    </rPh>
    <rPh sb="36" eb="38">
      <t>チョウシュウ</t>
    </rPh>
    <rPh sb="40" eb="42">
      <t>バアイ</t>
    </rPh>
    <rPh sb="44" eb="46">
      <t>ゲツガク</t>
    </rPh>
    <phoneticPr fontId="2"/>
  </si>
  <si>
    <t>4/5に、事前申し込み制にて紙細工体験会を開催する。参加費は１人あたり300円で、材料費及び保険料として1人あたり別途200円を徴収する。</t>
    <rPh sb="5" eb="7">
      <t>ジゼン</t>
    </rPh>
    <rPh sb="7" eb="8">
      <t>モウ</t>
    </rPh>
    <rPh sb="9" eb="10">
      <t>コ</t>
    </rPh>
    <rPh sb="11" eb="12">
      <t>セイ</t>
    </rPh>
    <rPh sb="14" eb="17">
      <t>カミザイク</t>
    </rPh>
    <rPh sb="17" eb="20">
      <t>タイケンカイ</t>
    </rPh>
    <rPh sb="21" eb="23">
      <t>カイサイ</t>
    </rPh>
    <rPh sb="26" eb="29">
      <t>サンカヒ</t>
    </rPh>
    <rPh sb="31" eb="32">
      <t>ニン</t>
    </rPh>
    <rPh sb="38" eb="39">
      <t>エン</t>
    </rPh>
    <rPh sb="41" eb="44">
      <t>ザイリョウヒ</t>
    </rPh>
    <rPh sb="44" eb="45">
      <t>オヨ</t>
    </rPh>
    <rPh sb="46" eb="49">
      <t>ホケンリョウ</t>
    </rPh>
    <rPh sb="53" eb="54">
      <t>ニン</t>
    </rPh>
    <rPh sb="57" eb="59">
      <t>ベット</t>
    </rPh>
    <rPh sb="62" eb="63">
      <t>エン</t>
    </rPh>
    <rPh sb="64" eb="66">
      <t>チョウシュウ</t>
    </rPh>
    <phoneticPr fontId="2"/>
  </si>
  <si>
    <t>【収入】実費徴収金（材料費等）</t>
    <rPh sb="1" eb="3">
      <t>シュウニュウ</t>
    </rPh>
    <rPh sb="4" eb="6">
      <t>ジッピ</t>
    </rPh>
    <rPh sb="6" eb="9">
      <t>チョウシュウキン</t>
    </rPh>
    <rPh sb="10" eb="13">
      <t>ザイリョウヒ</t>
    </rPh>
    <rPh sb="13" eb="14">
      <t>トウ</t>
    </rPh>
    <phoneticPr fontId="2"/>
  </si>
  <si>
    <t>【支出】材料費、資料代、保険料</t>
    <rPh sb="1" eb="3">
      <t>シシュツ</t>
    </rPh>
    <rPh sb="4" eb="7">
      <t>ザイリョウヒ</t>
    </rPh>
    <rPh sb="8" eb="10">
      <t>シリョウ</t>
    </rPh>
    <rPh sb="10" eb="11">
      <t>ダイ</t>
    </rPh>
    <rPh sb="12" eb="15">
      <t>ホケンリョウ</t>
    </rPh>
    <phoneticPr fontId="2"/>
  </si>
  <si>
    <t>※使用許可対象の使用時間区分内で複数開催する場合も１開催として記入してください。</t>
    <rPh sb="3" eb="5">
      <t>キョカ</t>
    </rPh>
    <rPh sb="5" eb="7">
      <t>タイショウ</t>
    </rPh>
    <rPh sb="8" eb="10">
      <t>シヨウ</t>
    </rPh>
    <rPh sb="10" eb="12">
      <t>ジカン</t>
    </rPh>
    <rPh sb="12" eb="14">
      <t>クブン</t>
    </rPh>
    <rPh sb="14" eb="15">
      <t>ナイ</t>
    </rPh>
    <rPh sb="22" eb="24">
      <t>バアイ</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</si>
</sst>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人&quot;"/>
    <numFmt numFmtId="178" formatCode="#,##0&quot;回&quot;"/>
  </numFmts>
  <fonts count="8" x14ac:knownFonts="1">
    <font>
      <sz val="11"/>
      <color theme="1"/>
      <name val="游ゴシック"/>
      <family val="2"/>
      <scheme val="minor"/>
    </font>
    <font>
      <sz val="18"/>
      <color theme="1"/>
      <name val="UD デジタル 教科書体 N-B"/>
      <family val="1"/>
      <charset val="128"/>
    </font>
    <font>
      <sz val="6"/>
      <name val="游ゴシック"/>
      <family val="3"/>
      <charset val="128"/>
      <scheme val="minor"/>
    </font>
    <font>
      <sz val="11"/>
      <color theme="1"/>
      <name val="UD デジタル 教科書体 N-B"/>
      <family val="1"/>
      <charset val="128"/>
    </font>
    <font>
      <sz val="11"/>
      <color rgb="FF0070C0"/>
      <name val="UD デジタル 教科書体 N-B"/>
      <family val="1"/>
      <charset val="128"/>
    </font>
    <font>
      <sz val="9"/>
      <color theme="1"/>
      <name val="UD デジタル 教科書体 N-B"/>
      <family val="1"/>
      <charset val="128"/>
    </font>
    <font>
      <sz val="10.5"/>
      <color theme="1"/>
      <name val="UD デジタル 教科書体 N-B"/>
      <family val="1"/>
      <charset val="128"/>
    </font>
    <font>
      <sz val="10.5"/>
      <color theme="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ouble">
        <color auto="1"/>
      </left>
      <right style="double">
        <color auto="1"/>
      </right>
      <top style="double">
        <color auto="1"/>
      </top>
      <bottom style="double">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s>
  <cellStyleXfs count="1">
    <xf numFmtId="0" fontId="0" fillId="0" borderId="0"/>
  </cellStyleXfs>
  <cellXfs count="111">
    <xf numFmtId="0" fontId="0" fillId="0" borderId="0" xfId="0"/>
    <xf numFmtId="0" fontId="3" fillId="0" borderId="0" xfId="0" applyFont="1"/>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176" fontId="3"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6" fontId="4" fillId="0" borderId="1" xfId="0" applyNumberFormat="1" applyFont="1" applyBorder="1" applyAlignment="1">
      <alignment vertical="center" shrinkToFit="1"/>
    </xf>
    <xf numFmtId="176" fontId="4" fillId="0" borderId="4" xfId="0" applyNumberFormat="1" applyFont="1" applyBorder="1" applyAlignment="1">
      <alignment vertical="center" shrinkToFit="1"/>
    </xf>
    <xf numFmtId="176" fontId="3" fillId="0" borderId="1" xfId="0" applyNumberFormat="1" applyFont="1" applyBorder="1"/>
    <xf numFmtId="177" fontId="4" fillId="0" borderId="1" xfId="0" applyNumberFormat="1" applyFont="1" applyBorder="1"/>
    <xf numFmtId="176" fontId="4" fillId="0" borderId="1" xfId="0" applyNumberFormat="1" applyFont="1" applyBorder="1"/>
    <xf numFmtId="177" fontId="3" fillId="0" borderId="11" xfId="0" applyNumberFormat="1" applyFont="1" applyBorder="1" applyAlignment="1">
      <alignment vertical="center" shrinkToFit="1"/>
    </xf>
    <xf numFmtId="0" fontId="3" fillId="0" borderId="10" xfId="0" applyFont="1" applyBorder="1" applyAlignment="1">
      <alignment horizontal="left" vertical="center"/>
    </xf>
    <xf numFmtId="176" fontId="3" fillId="2" borderId="11" xfId="0" applyNumberFormat="1" applyFont="1" applyFill="1" applyBorder="1" applyAlignment="1" applyProtection="1">
      <alignment vertical="center" shrinkToFit="1"/>
      <protection locked="0"/>
    </xf>
    <xf numFmtId="177" fontId="3" fillId="2" borderId="11" xfId="0" applyNumberFormat="1" applyFont="1" applyFill="1" applyBorder="1" applyAlignment="1" applyProtection="1">
      <alignment vertical="center" shrinkToFit="1"/>
      <protection locked="0"/>
    </xf>
    <xf numFmtId="176" fontId="3" fillId="2" borderId="1" xfId="0" applyNumberFormat="1" applyFont="1" applyFill="1" applyBorder="1" applyProtection="1">
      <protection locked="0"/>
    </xf>
    <xf numFmtId="0" fontId="3" fillId="0" borderId="3" xfId="0" applyFont="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178" fontId="3" fillId="2" borderId="11" xfId="0" applyNumberFormat="1" applyFont="1" applyFill="1" applyBorder="1" applyAlignment="1">
      <alignment vertical="center" shrinkToFit="1"/>
    </xf>
    <xf numFmtId="178" fontId="3" fillId="0" borderId="11" xfId="0" applyNumberFormat="1" applyFont="1" applyFill="1" applyBorder="1" applyAlignment="1">
      <alignment vertical="center" shrinkToFit="1"/>
    </xf>
    <xf numFmtId="176" fontId="3" fillId="0" borderId="11" xfId="0" applyNumberFormat="1" applyFont="1" applyFill="1" applyBorder="1" applyAlignment="1" applyProtection="1">
      <alignment vertical="center" shrinkToFit="1"/>
      <protection locked="0"/>
    </xf>
    <xf numFmtId="177" fontId="3" fillId="0" borderId="11" xfId="0" applyNumberFormat="1" applyFont="1" applyFill="1" applyBorder="1" applyAlignment="1" applyProtection="1">
      <alignment vertical="center" shrinkToFit="1"/>
      <protection locked="0"/>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4" fillId="0" borderId="9"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3" borderId="20" xfId="0" applyFont="1" applyFill="1" applyBorder="1" applyAlignment="1">
      <alignment horizontal="center" vertical="center"/>
    </xf>
    <xf numFmtId="0" fontId="4" fillId="3" borderId="20" xfId="0" applyFont="1" applyFill="1" applyBorder="1" applyAlignment="1">
      <alignment horizontal="center" vertical="center"/>
    </xf>
    <xf numFmtId="0" fontId="3" fillId="0" borderId="24" xfId="0" applyFont="1" applyBorder="1" applyAlignment="1">
      <alignment vertical="top" wrapText="1"/>
    </xf>
    <xf numFmtId="0" fontId="0" fillId="0" borderId="24" xfId="0" applyBorder="1" applyAlignment="1">
      <alignment vertical="top" wrapText="1"/>
    </xf>
    <xf numFmtId="0" fontId="3" fillId="0" borderId="41" xfId="0" applyFont="1" applyBorder="1" applyAlignment="1">
      <alignment shrinkToFit="1"/>
    </xf>
    <xf numFmtId="0" fontId="0" fillId="0" borderId="41" xfId="0" applyBorder="1" applyAlignment="1">
      <alignment shrinkToFit="1"/>
    </xf>
    <xf numFmtId="0" fontId="3" fillId="0" borderId="1" xfId="0" applyFont="1" applyBorder="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0" fillId="0" borderId="23" xfId="0" applyBorder="1" applyAlignment="1">
      <alignment vertical="center"/>
    </xf>
    <xf numFmtId="0" fontId="3" fillId="0" borderId="2"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24" xfId="0" applyFont="1" applyBorder="1" applyAlignment="1">
      <alignment vertical="top" wrapText="1"/>
    </xf>
    <xf numFmtId="0" fontId="7" fillId="0" borderId="24" xfId="0" applyFont="1" applyBorder="1" applyAlignment="1">
      <alignment vertical="top"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Fill="1" applyBorder="1" applyAlignment="1">
      <alignment horizontal="left" vertical="center"/>
    </xf>
    <xf numFmtId="0" fontId="3" fillId="0" borderId="11" xfId="0" applyFont="1" applyBorder="1" applyAlignment="1">
      <alignment horizontal="left" vertical="center"/>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552450</xdr:colOff>
      <xdr:row>11</xdr:row>
      <xdr:rowOff>31750</xdr:rowOff>
    </xdr:from>
    <xdr:to>
      <xdr:col>2</xdr:col>
      <xdr:colOff>647700</xdr:colOff>
      <xdr:row>11</xdr:row>
      <xdr:rowOff>292100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552450</xdr:colOff>
      <xdr:row>11</xdr:row>
      <xdr:rowOff>34925</xdr:rowOff>
    </xdr:from>
    <xdr:to>
      <xdr:col>6</xdr:col>
      <xdr:colOff>647700</xdr:colOff>
      <xdr:row>11</xdr:row>
      <xdr:rowOff>282575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4203700" y="44037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12</xdr:row>
      <xdr:rowOff>44450</xdr:rowOff>
    </xdr:from>
    <xdr:to>
      <xdr:col>6</xdr:col>
      <xdr:colOff>638175</xdr:colOff>
      <xdr:row>12</xdr:row>
      <xdr:rowOff>285750</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4194175" y="47307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19050</xdr:colOff>
      <xdr:row>0</xdr:row>
      <xdr:rowOff>38100</xdr:rowOff>
    </xdr:from>
    <xdr:to>
      <xdr:col>7</xdr:col>
      <xdr:colOff>657225</xdr:colOff>
      <xdr:row>2</xdr:row>
      <xdr:rowOff>333375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3686175" y="38100"/>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4</xdr:col>
      <xdr:colOff>590550</xdr:colOff>
      <xdr:row>13</xdr:row>
      <xdr:rowOff>31750</xdr:rowOff>
    </xdr:from>
    <xdr:to>
      <xdr:col>6</xdr:col>
      <xdr:colOff>647700</xdr:colOff>
      <xdr:row>13</xdr:row>
      <xdr:rowOff>298450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3511550"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552450</xdr:colOff>
      <xdr:row>11</xdr:row>
      <xdr:rowOff>31750</xdr:rowOff>
    </xdr:from>
    <xdr:to>
      <xdr:col>2</xdr:col>
      <xdr:colOff>647700</xdr:colOff>
      <xdr:row>11</xdr:row>
      <xdr:rowOff>292100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552450</xdr:colOff>
      <xdr:row>11</xdr:row>
      <xdr:rowOff>41275</xdr:rowOff>
    </xdr:from>
    <xdr:to>
      <xdr:col>6</xdr:col>
      <xdr:colOff>647700</xdr:colOff>
      <xdr:row>11</xdr:row>
      <xdr:rowOff>288925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4203700" y="441007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12</xdr:row>
      <xdr:rowOff>44450</xdr:rowOff>
    </xdr:from>
    <xdr:to>
      <xdr:col>6</xdr:col>
      <xdr:colOff>638175</xdr:colOff>
      <xdr:row>12</xdr:row>
      <xdr:rowOff>285750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4194175" y="47307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590550</xdr:colOff>
      <xdr:row>13</xdr:row>
      <xdr:rowOff>31750</xdr:rowOff>
    </xdr:from>
    <xdr:to>
      <xdr:col>6</xdr:col>
      <xdr:colOff>647700</xdr:colOff>
      <xdr:row>13</xdr:row>
      <xdr:rowOff>298450</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3511550"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704850</xdr:colOff>
      <xdr:row>11</xdr:row>
      <xdr:rowOff>34925</xdr:rowOff>
    </xdr:from>
    <xdr:to>
      <xdr:col>7</xdr:col>
      <xdr:colOff>69850</xdr:colOff>
      <xdr:row>11</xdr:row>
      <xdr:rowOff>282575</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4356100" y="44037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12</xdr:row>
      <xdr:rowOff>34925</xdr:rowOff>
    </xdr:from>
    <xdr:to>
      <xdr:col>7</xdr:col>
      <xdr:colOff>76200</xdr:colOff>
      <xdr:row>12</xdr:row>
      <xdr:rowOff>282575</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362450" y="47212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19050</xdr:colOff>
      <xdr:row>0</xdr:row>
      <xdr:rowOff>47625</xdr:rowOff>
    </xdr:from>
    <xdr:to>
      <xdr:col>7</xdr:col>
      <xdr:colOff>657225</xdr:colOff>
      <xdr:row>2</xdr:row>
      <xdr:rowOff>342900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3686175" y="47625"/>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5</xdr:col>
      <xdr:colOff>19051</xdr:colOff>
      <xdr:row>13</xdr:row>
      <xdr:rowOff>31750</xdr:rowOff>
    </xdr:from>
    <xdr:to>
      <xdr:col>7</xdr:col>
      <xdr:colOff>76201</xdr:colOff>
      <xdr:row>13</xdr:row>
      <xdr:rowOff>298450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3670301"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4" name="四角形吹き出し 13">
          <a:extLst>
            <a:ext uri="{FF2B5EF4-FFF2-40B4-BE49-F238E27FC236}">
              <a16:creationId xmlns:a16="http://schemas.microsoft.com/office/drawing/2014/main" id="{00000000-0008-0000-0500-00000E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11</xdr:row>
      <xdr:rowOff>47625</xdr:rowOff>
    </xdr:from>
    <xdr:to>
      <xdr:col>7</xdr:col>
      <xdr:colOff>76200</xdr:colOff>
      <xdr:row>11</xdr:row>
      <xdr:rowOff>288925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4362450" y="4416425"/>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12</xdr:row>
      <xdr:rowOff>41275</xdr:rowOff>
    </xdr:from>
    <xdr:to>
      <xdr:col>7</xdr:col>
      <xdr:colOff>76200</xdr:colOff>
      <xdr:row>12</xdr:row>
      <xdr:rowOff>276225</xdr:rowOff>
    </xdr:to>
    <xdr:sp macro="" textlink="">
      <xdr:nvSpPr>
        <xdr:cNvPr id="13" name="四角形吹き出し 12">
          <a:extLst>
            <a:ext uri="{FF2B5EF4-FFF2-40B4-BE49-F238E27FC236}">
              <a16:creationId xmlns:a16="http://schemas.microsoft.com/office/drawing/2014/main" id="{00000000-0008-0000-0600-00000D000000}"/>
            </a:ext>
          </a:extLst>
        </xdr:cNvPr>
        <xdr:cNvSpPr/>
      </xdr:nvSpPr>
      <xdr:spPr>
        <a:xfrm>
          <a:off x="4362450" y="4727575"/>
          <a:ext cx="825500"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25401</xdr:colOff>
      <xdr:row>13</xdr:row>
      <xdr:rowOff>44450</xdr:rowOff>
    </xdr:from>
    <xdr:to>
      <xdr:col>7</xdr:col>
      <xdr:colOff>82551</xdr:colOff>
      <xdr:row>13</xdr:row>
      <xdr:rowOff>285750</xdr:rowOff>
    </xdr:to>
    <xdr:sp macro="" textlink="">
      <xdr:nvSpPr>
        <xdr:cNvPr id="14" name="四角形吹き出し 13">
          <a:extLst>
            <a:ext uri="{FF2B5EF4-FFF2-40B4-BE49-F238E27FC236}">
              <a16:creationId xmlns:a16="http://schemas.microsoft.com/office/drawing/2014/main" id="{00000000-0008-0000-0600-00000E000000}"/>
            </a:ext>
          </a:extLst>
        </xdr:cNvPr>
        <xdr:cNvSpPr/>
      </xdr:nvSpPr>
      <xdr:spPr>
        <a:xfrm>
          <a:off x="36766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5" name="四角形吹き出し 14">
          <a:extLst>
            <a:ext uri="{FF2B5EF4-FFF2-40B4-BE49-F238E27FC236}">
              <a16:creationId xmlns:a16="http://schemas.microsoft.com/office/drawing/2014/main" id="{00000000-0008-0000-0600-00000F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13</xdr:row>
      <xdr:rowOff>44450</xdr:rowOff>
    </xdr:from>
    <xdr:to>
      <xdr:col>6</xdr:col>
      <xdr:colOff>638175</xdr:colOff>
      <xdr:row>13</xdr:row>
      <xdr:rowOff>285750</xdr:rowOff>
    </xdr:to>
    <xdr:sp macro="" textlink="">
      <xdr:nvSpPr>
        <xdr:cNvPr id="7" name="四角形吹き出し 6">
          <a:extLst>
            <a:ext uri="{FF2B5EF4-FFF2-40B4-BE49-F238E27FC236}">
              <a16:creationId xmlns:a16="http://schemas.microsoft.com/office/drawing/2014/main" id="{00000000-0008-0000-0700-000007000000}"/>
            </a:ext>
          </a:extLst>
        </xdr:cNvPr>
        <xdr:cNvSpPr/>
      </xdr:nvSpPr>
      <xdr:spPr>
        <a:xfrm>
          <a:off x="4194175" y="50482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7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7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7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38100</xdr:colOff>
      <xdr:row>0</xdr:row>
      <xdr:rowOff>38100</xdr:rowOff>
    </xdr:from>
    <xdr:to>
      <xdr:col>7</xdr:col>
      <xdr:colOff>676275</xdr:colOff>
      <xdr:row>2</xdr:row>
      <xdr:rowOff>333375</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3705225" y="38100"/>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3" name="四角形吹き出し 12">
          <a:extLst>
            <a:ext uri="{FF2B5EF4-FFF2-40B4-BE49-F238E27FC236}">
              <a16:creationId xmlns:a16="http://schemas.microsoft.com/office/drawing/2014/main" id="{00000000-0008-0000-0700-00000D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14" name="四角形吹き出し 13">
          <a:extLst>
            <a:ext uri="{FF2B5EF4-FFF2-40B4-BE49-F238E27FC236}">
              <a16:creationId xmlns:a16="http://schemas.microsoft.com/office/drawing/2014/main" id="{00000000-0008-0000-0700-00000E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5" name="四角形吹き出し 14">
          <a:extLst>
            <a:ext uri="{FF2B5EF4-FFF2-40B4-BE49-F238E27FC236}">
              <a16:creationId xmlns:a16="http://schemas.microsoft.com/office/drawing/2014/main" id="{00000000-0008-0000-0700-00000F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38101</xdr:colOff>
      <xdr:row>13</xdr:row>
      <xdr:rowOff>44450</xdr:rowOff>
    </xdr:from>
    <xdr:to>
      <xdr:col>7</xdr:col>
      <xdr:colOff>95251</xdr:colOff>
      <xdr:row>13</xdr:row>
      <xdr:rowOff>285750</xdr:rowOff>
    </xdr:to>
    <xdr:sp macro="" textlink="">
      <xdr:nvSpPr>
        <xdr:cNvPr id="16" name="四角形吹き出し 15">
          <a:extLst>
            <a:ext uri="{FF2B5EF4-FFF2-40B4-BE49-F238E27FC236}">
              <a16:creationId xmlns:a16="http://schemas.microsoft.com/office/drawing/2014/main" id="{00000000-0008-0000-0700-000010000000}"/>
            </a:ext>
          </a:extLst>
        </xdr:cNvPr>
        <xdr:cNvSpPr/>
      </xdr:nvSpPr>
      <xdr:spPr>
        <a:xfrm>
          <a:off x="36893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17" name="四角形吹き出し 16">
          <a:extLst>
            <a:ext uri="{FF2B5EF4-FFF2-40B4-BE49-F238E27FC236}">
              <a16:creationId xmlns:a16="http://schemas.microsoft.com/office/drawing/2014/main" id="{00000000-0008-0000-0700-000011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1283970" y="4042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1283970" y="4423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283970" y="4423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283970" y="4042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352425</xdr:colOff>
      <xdr:row>2</xdr:row>
      <xdr:rowOff>95250</xdr:rowOff>
    </xdr:from>
    <xdr:to>
      <xdr:col>7</xdr:col>
      <xdr:colOff>542925</xdr:colOff>
      <xdr:row>4</xdr:row>
      <xdr:rowOff>238125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3286125" y="476250"/>
          <a:ext cx="2390775" cy="5238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4" name="四角形吹き出し 13">
          <a:extLst>
            <a:ext uri="{FF2B5EF4-FFF2-40B4-BE49-F238E27FC236}">
              <a16:creationId xmlns:a16="http://schemas.microsoft.com/office/drawing/2014/main" id="{00000000-0008-0000-0800-00000E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444423" y="47275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13</xdr:row>
      <xdr:rowOff>44450</xdr:rowOff>
    </xdr:from>
    <xdr:to>
      <xdr:col>6</xdr:col>
      <xdr:colOff>638175</xdr:colOff>
      <xdr:row>13</xdr:row>
      <xdr:rowOff>285750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4194175" y="50482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38101</xdr:colOff>
      <xdr:row>13</xdr:row>
      <xdr:rowOff>44450</xdr:rowOff>
    </xdr:from>
    <xdr:to>
      <xdr:col>7</xdr:col>
      <xdr:colOff>95251</xdr:colOff>
      <xdr:row>13</xdr:row>
      <xdr:rowOff>285750</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36893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21" name="四角形吹き出し 20">
          <a:extLst>
            <a:ext uri="{FF2B5EF4-FFF2-40B4-BE49-F238E27FC236}">
              <a16:creationId xmlns:a16="http://schemas.microsoft.com/office/drawing/2014/main" id="{00000000-0008-0000-0800-000015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23" name="四角形吹き出し 22">
          <a:extLst>
            <a:ext uri="{FF2B5EF4-FFF2-40B4-BE49-F238E27FC236}">
              <a16:creationId xmlns:a16="http://schemas.microsoft.com/office/drawing/2014/main" id="{00000000-0008-0000-0800-000017000000}"/>
            </a:ext>
          </a:extLst>
        </xdr:cNvPr>
        <xdr:cNvSpPr/>
      </xdr:nvSpPr>
      <xdr:spPr>
        <a:xfrm>
          <a:off x="4444423" y="47275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24" name="四角形吹き出し 23">
          <a:extLst>
            <a:ext uri="{FF2B5EF4-FFF2-40B4-BE49-F238E27FC236}">
              <a16:creationId xmlns:a16="http://schemas.microsoft.com/office/drawing/2014/main" id="{00000000-0008-0000-0800-000018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28"/>
  <sheetViews>
    <sheetView tabSelected="1" workbookViewId="0">
      <selection activeCell="J10" sqref="J10"/>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3"/>
      <c r="D4" s="63"/>
    </row>
    <row r="5" spans="1:8" ht="30" customHeight="1" x14ac:dyDescent="0.25">
      <c r="A5" s="42" t="s">
        <v>1</v>
      </c>
      <c r="B5" s="42"/>
      <c r="C5" s="60"/>
      <c r="D5" s="60"/>
      <c r="E5" s="60"/>
      <c r="F5" s="60"/>
      <c r="G5" s="60"/>
      <c r="H5" s="60"/>
    </row>
    <row r="6" spans="1:8" ht="60" customHeight="1" x14ac:dyDescent="0.25">
      <c r="A6" s="42" t="s">
        <v>23</v>
      </c>
      <c r="B6" s="42"/>
      <c r="C6" s="60"/>
      <c r="D6" s="60"/>
      <c r="E6" s="60"/>
      <c r="F6" s="60"/>
      <c r="G6" s="60"/>
      <c r="H6" s="60"/>
    </row>
    <row r="7" spans="1:8" ht="30" customHeight="1" x14ac:dyDescent="0.25">
      <c r="A7" s="42" t="s">
        <v>2</v>
      </c>
      <c r="B7" s="42"/>
      <c r="C7" s="60"/>
      <c r="D7" s="60"/>
      <c r="E7" s="60"/>
      <c r="F7" s="60"/>
      <c r="G7" s="60"/>
      <c r="H7" s="60"/>
    </row>
    <row r="8" spans="1:8" ht="30" customHeight="1" x14ac:dyDescent="0.25">
      <c r="A8" s="56" t="s">
        <v>3</v>
      </c>
      <c r="B8" s="17" t="s">
        <v>30</v>
      </c>
      <c r="C8" s="57"/>
      <c r="D8" s="57"/>
      <c r="E8" s="57"/>
      <c r="F8" s="57"/>
      <c r="G8" s="57"/>
      <c r="H8" s="57"/>
    </row>
    <row r="9" spans="1:8" ht="30" customHeight="1" x14ac:dyDescent="0.25">
      <c r="A9" s="56"/>
      <c r="B9" s="2" t="s">
        <v>4</v>
      </c>
      <c r="C9" s="58"/>
      <c r="D9" s="58"/>
      <c r="E9" s="58"/>
      <c r="F9" s="58"/>
      <c r="G9" s="58"/>
      <c r="H9" s="58"/>
    </row>
    <row r="10" spans="1:8" ht="30" customHeight="1" x14ac:dyDescent="0.25">
      <c r="A10" s="56"/>
      <c r="B10" s="3" t="s">
        <v>5</v>
      </c>
      <c r="C10" s="59"/>
      <c r="D10" s="59"/>
      <c r="E10" s="59"/>
      <c r="F10" s="59"/>
      <c r="G10" s="59"/>
      <c r="H10" s="59"/>
    </row>
    <row r="11" spans="1:8" ht="45" customHeight="1" x14ac:dyDescent="0.25">
      <c r="A11" s="41" t="s">
        <v>6</v>
      </c>
      <c r="B11" s="42"/>
      <c r="C11" s="42"/>
      <c r="D11" s="42"/>
      <c r="E11" s="41" t="s">
        <v>7</v>
      </c>
      <c r="F11" s="42"/>
      <c r="G11" s="42"/>
      <c r="H11" s="42"/>
    </row>
    <row r="12" spans="1:8" ht="24.95" customHeight="1" x14ac:dyDescent="0.25">
      <c r="A12" s="51" t="s">
        <v>8</v>
      </c>
      <c r="B12" s="52"/>
      <c r="C12" s="52"/>
      <c r="D12" s="14"/>
      <c r="E12" s="51" t="s">
        <v>24</v>
      </c>
      <c r="F12" s="52"/>
      <c r="G12" s="52"/>
      <c r="H12" s="14"/>
    </row>
    <row r="13" spans="1:8" ht="24.95" customHeight="1" x14ac:dyDescent="0.25">
      <c r="A13" s="51" t="s">
        <v>10</v>
      </c>
      <c r="B13" s="52"/>
      <c r="C13" s="52"/>
      <c r="D13" s="15"/>
      <c r="E13" s="51" t="s">
        <v>11</v>
      </c>
      <c r="F13" s="52"/>
      <c r="G13" s="52"/>
      <c r="H13" s="14"/>
    </row>
    <row r="14" spans="1:8" ht="24.95" customHeight="1" x14ac:dyDescent="0.25">
      <c r="A14" s="53"/>
      <c r="B14" s="54"/>
      <c r="C14" s="54"/>
      <c r="D14" s="55"/>
      <c r="E14" s="18" t="s">
        <v>33</v>
      </c>
      <c r="F14" s="19"/>
      <c r="G14" s="19"/>
      <c r="H14" s="14"/>
    </row>
    <row r="15" spans="1:8" ht="24.95" customHeight="1" x14ac:dyDescent="0.25">
      <c r="A15" s="42" t="s">
        <v>12</v>
      </c>
      <c r="B15" s="42"/>
      <c r="C15" s="27"/>
      <c r="D15" s="6">
        <f>D12*D13</f>
        <v>0</v>
      </c>
      <c r="E15" s="42" t="s">
        <v>12</v>
      </c>
      <c r="F15" s="42"/>
      <c r="G15" s="27"/>
      <c r="H15" s="6">
        <f>SUM(H12:H14)</f>
        <v>0</v>
      </c>
    </row>
    <row r="16" spans="1:8" ht="24.95" customHeight="1" x14ac:dyDescent="0.25">
      <c r="A16" s="27" t="s">
        <v>13</v>
      </c>
      <c r="B16" s="28"/>
      <c r="C16" s="28"/>
      <c r="D16" s="28"/>
      <c r="E16" s="28"/>
      <c r="F16" s="29"/>
      <c r="G16" s="30">
        <f>D15-H15</f>
        <v>0</v>
      </c>
      <c r="H16" s="31"/>
    </row>
    <row r="17" spans="1:8" ht="39.950000000000003" customHeight="1" x14ac:dyDescent="0.25">
      <c r="A17" s="46" t="s">
        <v>40</v>
      </c>
      <c r="B17" s="47"/>
      <c r="C17" s="47"/>
      <c r="D17" s="47"/>
      <c r="E17" s="47"/>
      <c r="F17" s="47"/>
      <c r="G17" s="47"/>
      <c r="H17" s="47"/>
    </row>
    <row r="18" spans="1:8" ht="24.95" customHeight="1" x14ac:dyDescent="0.25">
      <c r="A18" s="32" t="s">
        <v>14</v>
      </c>
      <c r="B18" s="33"/>
      <c r="C18" s="34"/>
      <c r="E18" s="41" t="s">
        <v>37</v>
      </c>
      <c r="F18" s="42"/>
      <c r="G18" s="42"/>
      <c r="H18" s="7">
        <f>H12*2+H13+H14</f>
        <v>0</v>
      </c>
    </row>
    <row r="19" spans="1:8" ht="24.95" customHeight="1" thickBot="1" x14ac:dyDescent="0.3">
      <c r="A19" s="35"/>
      <c r="B19" s="36"/>
      <c r="C19" s="37"/>
      <c r="E19" s="43" t="s">
        <v>15</v>
      </c>
      <c r="F19" s="43"/>
      <c r="G19" s="43"/>
      <c r="H19" s="8">
        <f>D15-H18</f>
        <v>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44</v>
      </c>
      <c r="B22" s="49"/>
      <c r="C22" s="49"/>
      <c r="D22" s="49"/>
      <c r="E22" s="49"/>
      <c r="F22" s="49"/>
      <c r="G22" s="49"/>
      <c r="H22" s="49"/>
    </row>
    <row r="23" spans="1:8" ht="24.95" customHeight="1" x14ac:dyDescent="0.25">
      <c r="A23" s="50" t="s">
        <v>47</v>
      </c>
      <c r="B23" s="50"/>
      <c r="C23" s="50"/>
      <c r="D23" s="16"/>
      <c r="E23" s="50" t="s">
        <v>48</v>
      </c>
      <c r="F23" s="50"/>
      <c r="G23" s="50"/>
      <c r="H23" s="16"/>
    </row>
    <row r="24" spans="1:8" ht="24.95" customHeight="1" x14ac:dyDescent="0.25">
      <c r="A24" s="50" t="s">
        <v>10</v>
      </c>
      <c r="B24" s="50"/>
      <c r="C24" s="50"/>
      <c r="D24" s="10">
        <f>D13</f>
        <v>0</v>
      </c>
      <c r="E24" s="50" t="s">
        <v>10</v>
      </c>
      <c r="F24" s="50"/>
      <c r="G24" s="50"/>
      <c r="H24" s="10">
        <f>D13</f>
        <v>0</v>
      </c>
    </row>
    <row r="25" spans="1:8" ht="24.95" customHeight="1" x14ac:dyDescent="0.25">
      <c r="A25" s="26" t="s">
        <v>12</v>
      </c>
      <c r="B25" s="26"/>
      <c r="C25" s="26"/>
      <c r="D25" s="11">
        <f>D23*D24</f>
        <v>0</v>
      </c>
      <c r="E25" s="26" t="s">
        <v>12</v>
      </c>
      <c r="F25" s="26"/>
      <c r="G25" s="26"/>
      <c r="H25" s="11">
        <f>H23*H24</f>
        <v>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A8:A10"/>
    <mergeCell ref="C8:H8"/>
    <mergeCell ref="C9:H9"/>
    <mergeCell ref="C10:H10"/>
    <mergeCell ref="A11:D11"/>
    <mergeCell ref="E11:H11"/>
    <mergeCell ref="E24:G24"/>
    <mergeCell ref="A12:C12"/>
    <mergeCell ref="E12:G12"/>
    <mergeCell ref="A13:C13"/>
    <mergeCell ref="E13:G13"/>
    <mergeCell ref="A15:C15"/>
    <mergeCell ref="E15:G15"/>
    <mergeCell ref="A14:D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48" header="0.31496062992125984" footer="0.31496062992125984"/>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28"/>
  <sheetViews>
    <sheetView workbookViewId="0">
      <selection sqref="A1:H2"/>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2"/>
      <c r="D4" s="62"/>
    </row>
    <row r="5" spans="1:8" ht="30" customHeight="1" x14ac:dyDescent="0.25">
      <c r="A5" s="42" t="s">
        <v>1</v>
      </c>
      <c r="B5" s="42"/>
      <c r="C5" s="67" t="s">
        <v>42</v>
      </c>
      <c r="D5" s="67"/>
      <c r="E5" s="67"/>
      <c r="F5" s="67"/>
      <c r="G5" s="67"/>
      <c r="H5" s="67"/>
    </row>
    <row r="6" spans="1:8" ht="60" customHeight="1" x14ac:dyDescent="0.25">
      <c r="A6" s="42" t="s">
        <v>23</v>
      </c>
      <c r="B6" s="42"/>
      <c r="C6" s="68" t="s">
        <v>46</v>
      </c>
      <c r="D6" s="68"/>
      <c r="E6" s="68"/>
      <c r="F6" s="68"/>
      <c r="G6" s="68"/>
      <c r="H6" s="68"/>
    </row>
    <row r="7" spans="1:8" ht="30" customHeight="1" x14ac:dyDescent="0.25">
      <c r="A7" s="42" t="s">
        <v>2</v>
      </c>
      <c r="B7" s="42"/>
      <c r="C7" s="67" t="s">
        <v>43</v>
      </c>
      <c r="D7" s="67"/>
      <c r="E7" s="67"/>
      <c r="F7" s="67"/>
      <c r="G7" s="67"/>
      <c r="H7" s="67"/>
    </row>
    <row r="8" spans="1:8" ht="30" customHeight="1" x14ac:dyDescent="0.25">
      <c r="A8" s="56" t="s">
        <v>3</v>
      </c>
      <c r="B8" s="17" t="s">
        <v>30</v>
      </c>
      <c r="C8" s="64" t="s">
        <v>20</v>
      </c>
      <c r="D8" s="64"/>
      <c r="E8" s="64"/>
      <c r="F8" s="64"/>
      <c r="G8" s="64"/>
      <c r="H8" s="64"/>
    </row>
    <row r="9" spans="1:8" ht="30" customHeight="1" x14ac:dyDescent="0.25">
      <c r="A9" s="56"/>
      <c r="B9" s="2" t="s">
        <v>4</v>
      </c>
      <c r="C9" s="65" t="s">
        <v>21</v>
      </c>
      <c r="D9" s="65"/>
      <c r="E9" s="65"/>
      <c r="F9" s="65"/>
      <c r="G9" s="65"/>
      <c r="H9" s="65"/>
    </row>
    <row r="10" spans="1:8" ht="30" customHeight="1" x14ac:dyDescent="0.25">
      <c r="A10" s="56"/>
      <c r="B10" s="3" t="s">
        <v>5</v>
      </c>
      <c r="C10" s="66" t="s">
        <v>22</v>
      </c>
      <c r="D10" s="66"/>
      <c r="E10" s="66"/>
      <c r="F10" s="66"/>
      <c r="G10" s="66"/>
      <c r="H10" s="66"/>
    </row>
    <row r="11" spans="1:8" ht="45" customHeight="1" x14ac:dyDescent="0.25">
      <c r="A11" s="41" t="s">
        <v>6</v>
      </c>
      <c r="B11" s="42"/>
      <c r="C11" s="42"/>
      <c r="D11" s="42"/>
      <c r="E11" s="41" t="s">
        <v>7</v>
      </c>
      <c r="F11" s="42"/>
      <c r="G11" s="42"/>
      <c r="H11" s="42"/>
    </row>
    <row r="12" spans="1:8" ht="24.95" customHeight="1" x14ac:dyDescent="0.25">
      <c r="A12" s="51" t="s">
        <v>8</v>
      </c>
      <c r="B12" s="52"/>
      <c r="C12" s="52"/>
      <c r="D12" s="5">
        <v>300</v>
      </c>
      <c r="E12" s="51" t="s">
        <v>24</v>
      </c>
      <c r="F12" s="52"/>
      <c r="G12" s="52"/>
      <c r="H12" s="5">
        <v>900</v>
      </c>
    </row>
    <row r="13" spans="1:8" ht="24.95" customHeight="1" x14ac:dyDescent="0.25">
      <c r="A13" s="51" t="s">
        <v>10</v>
      </c>
      <c r="B13" s="52"/>
      <c r="C13" s="52"/>
      <c r="D13" s="12">
        <v>15</v>
      </c>
      <c r="E13" s="51" t="s">
        <v>11</v>
      </c>
      <c r="F13" s="52"/>
      <c r="G13" s="52"/>
      <c r="H13" s="5">
        <v>500</v>
      </c>
    </row>
    <row r="14" spans="1:8" ht="24.95" customHeight="1" x14ac:dyDescent="0.25">
      <c r="A14" s="53"/>
      <c r="B14" s="54"/>
      <c r="C14" s="54"/>
      <c r="D14" s="55"/>
      <c r="E14" s="18" t="s">
        <v>33</v>
      </c>
      <c r="F14" s="19"/>
      <c r="G14" s="19"/>
      <c r="H14" s="22">
        <v>3000</v>
      </c>
    </row>
    <row r="15" spans="1:8" ht="24.95" customHeight="1" x14ac:dyDescent="0.25">
      <c r="A15" s="42" t="s">
        <v>12</v>
      </c>
      <c r="B15" s="42"/>
      <c r="C15" s="27"/>
      <c r="D15" s="6">
        <f>D12*D13</f>
        <v>4500</v>
      </c>
      <c r="E15" s="42" t="s">
        <v>12</v>
      </c>
      <c r="F15" s="42"/>
      <c r="G15" s="27"/>
      <c r="H15" s="6">
        <f>SUM(H12:H14)</f>
        <v>4400</v>
      </c>
    </row>
    <row r="16" spans="1:8" ht="24.95" customHeight="1" x14ac:dyDescent="0.25">
      <c r="A16" s="27" t="s">
        <v>13</v>
      </c>
      <c r="B16" s="28"/>
      <c r="C16" s="28"/>
      <c r="D16" s="28"/>
      <c r="E16" s="28"/>
      <c r="F16" s="29"/>
      <c r="G16" s="30">
        <f>D15-H15</f>
        <v>100</v>
      </c>
      <c r="H16" s="31"/>
    </row>
    <row r="17" spans="1:8" ht="39.950000000000003" customHeight="1" x14ac:dyDescent="0.25">
      <c r="A17" s="46" t="s">
        <v>40</v>
      </c>
      <c r="B17" s="47"/>
      <c r="C17" s="47"/>
      <c r="D17" s="47"/>
      <c r="E17" s="47"/>
      <c r="F17" s="47"/>
      <c r="G17" s="47"/>
      <c r="H17" s="47"/>
    </row>
    <row r="18" spans="1:8" ht="24.95" customHeight="1" x14ac:dyDescent="0.25">
      <c r="A18" s="32" t="s">
        <v>14</v>
      </c>
      <c r="B18" s="33"/>
      <c r="C18" s="34"/>
      <c r="E18" s="41" t="s">
        <v>37</v>
      </c>
      <c r="F18" s="42"/>
      <c r="G18" s="42"/>
      <c r="H18" s="7">
        <f>H12*2+H13+H14</f>
        <v>5300</v>
      </c>
    </row>
    <row r="19" spans="1:8" ht="24.95" customHeight="1" thickBot="1" x14ac:dyDescent="0.3">
      <c r="A19" s="35"/>
      <c r="B19" s="36"/>
      <c r="C19" s="37"/>
      <c r="E19" s="43" t="s">
        <v>15</v>
      </c>
      <c r="F19" s="43"/>
      <c r="G19" s="43"/>
      <c r="H19" s="8">
        <f>D15-H18</f>
        <v>-800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44</v>
      </c>
      <c r="B22" s="49"/>
      <c r="C22" s="49"/>
      <c r="D22" s="49"/>
      <c r="E22" s="49"/>
      <c r="F22" s="49"/>
      <c r="G22" s="49"/>
      <c r="H22" s="49"/>
    </row>
    <row r="23" spans="1:8" ht="24.95" customHeight="1" x14ac:dyDescent="0.25">
      <c r="A23" s="50" t="s">
        <v>47</v>
      </c>
      <c r="B23" s="50"/>
      <c r="C23" s="50"/>
      <c r="D23" s="9">
        <v>200</v>
      </c>
      <c r="E23" s="50" t="s">
        <v>48</v>
      </c>
      <c r="F23" s="50"/>
      <c r="G23" s="50"/>
      <c r="H23" s="9">
        <v>200</v>
      </c>
    </row>
    <row r="24" spans="1:8" ht="24.95" customHeight="1" x14ac:dyDescent="0.25">
      <c r="A24" s="50" t="s">
        <v>10</v>
      </c>
      <c r="B24" s="50"/>
      <c r="C24" s="50"/>
      <c r="D24" s="10">
        <f>D13</f>
        <v>15</v>
      </c>
      <c r="E24" s="50" t="s">
        <v>10</v>
      </c>
      <c r="F24" s="50"/>
      <c r="G24" s="50"/>
      <c r="H24" s="10">
        <f>D13</f>
        <v>15</v>
      </c>
    </row>
    <row r="25" spans="1:8" ht="24.95" customHeight="1" x14ac:dyDescent="0.25">
      <c r="A25" s="26" t="s">
        <v>12</v>
      </c>
      <c r="B25" s="26"/>
      <c r="C25" s="26"/>
      <c r="D25" s="11">
        <f>D23*D24</f>
        <v>3000</v>
      </c>
      <c r="E25" s="26" t="s">
        <v>12</v>
      </c>
      <c r="F25" s="26"/>
      <c r="G25" s="26"/>
      <c r="H25" s="11">
        <f>H23*H24</f>
        <v>3000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A8:A10"/>
    <mergeCell ref="C8:H8"/>
    <mergeCell ref="C9:H9"/>
    <mergeCell ref="C10:H10"/>
    <mergeCell ref="A11:D11"/>
    <mergeCell ref="E11:H11"/>
    <mergeCell ref="E24:G24"/>
    <mergeCell ref="A12:C12"/>
    <mergeCell ref="E12:G12"/>
    <mergeCell ref="A13:C13"/>
    <mergeCell ref="E13:G13"/>
    <mergeCell ref="A15:C15"/>
    <mergeCell ref="E15:G15"/>
    <mergeCell ref="A14:D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47" header="0.31496062992125984" footer="0.31496062992125984"/>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28"/>
  <sheetViews>
    <sheetView workbookViewId="0">
      <selection sqref="A1:H2"/>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3"/>
      <c r="D4" s="63"/>
    </row>
    <row r="5" spans="1:8" ht="30" customHeight="1" x14ac:dyDescent="0.25">
      <c r="A5" s="42" t="s">
        <v>1</v>
      </c>
      <c r="B5" s="42"/>
      <c r="C5" s="60"/>
      <c r="D5" s="60"/>
      <c r="E5" s="60"/>
      <c r="F5" s="60"/>
      <c r="G5" s="60"/>
      <c r="H5" s="60"/>
    </row>
    <row r="6" spans="1:8" ht="60" customHeight="1" x14ac:dyDescent="0.25">
      <c r="A6" s="42" t="s">
        <v>23</v>
      </c>
      <c r="B6" s="42"/>
      <c r="C6" s="60"/>
      <c r="D6" s="60"/>
      <c r="E6" s="60"/>
      <c r="F6" s="60"/>
      <c r="G6" s="60"/>
      <c r="H6" s="60"/>
    </row>
    <row r="7" spans="1:8" ht="30" customHeight="1" x14ac:dyDescent="0.25">
      <c r="A7" s="42" t="s">
        <v>2</v>
      </c>
      <c r="B7" s="42"/>
      <c r="C7" s="60"/>
      <c r="D7" s="60"/>
      <c r="E7" s="60"/>
      <c r="F7" s="60"/>
      <c r="G7" s="60"/>
      <c r="H7" s="60"/>
    </row>
    <row r="8" spans="1:8" ht="30" customHeight="1" x14ac:dyDescent="0.25">
      <c r="A8" s="56" t="s">
        <v>3</v>
      </c>
      <c r="B8" s="17" t="s">
        <v>30</v>
      </c>
      <c r="C8" s="57"/>
      <c r="D8" s="57"/>
      <c r="E8" s="57"/>
      <c r="F8" s="57"/>
      <c r="G8" s="57"/>
      <c r="H8" s="57"/>
    </row>
    <row r="9" spans="1:8" ht="30" customHeight="1" x14ac:dyDescent="0.25">
      <c r="A9" s="56"/>
      <c r="B9" s="2" t="s">
        <v>4</v>
      </c>
      <c r="C9" s="58"/>
      <c r="D9" s="58"/>
      <c r="E9" s="58"/>
      <c r="F9" s="58"/>
      <c r="G9" s="58"/>
      <c r="H9" s="58"/>
    </row>
    <row r="10" spans="1:8" ht="30" customHeight="1" x14ac:dyDescent="0.25">
      <c r="A10" s="56"/>
      <c r="B10" s="3" t="s">
        <v>5</v>
      </c>
      <c r="C10" s="59"/>
      <c r="D10" s="59"/>
      <c r="E10" s="59"/>
      <c r="F10" s="59"/>
      <c r="G10" s="59"/>
      <c r="H10" s="59"/>
    </row>
    <row r="11" spans="1:8" ht="45" customHeight="1" x14ac:dyDescent="0.25">
      <c r="A11" s="41" t="s">
        <v>18</v>
      </c>
      <c r="B11" s="42"/>
      <c r="C11" s="42"/>
      <c r="D11" s="42"/>
      <c r="E11" s="41" t="s">
        <v>7</v>
      </c>
      <c r="F11" s="42"/>
      <c r="G11" s="42"/>
      <c r="H11" s="42"/>
    </row>
    <row r="12" spans="1:8" ht="24.95" customHeight="1" x14ac:dyDescent="0.25">
      <c r="A12" s="18" t="s">
        <v>32</v>
      </c>
      <c r="B12" s="13"/>
      <c r="C12" s="13"/>
      <c r="D12" s="14"/>
      <c r="E12" s="51" t="s">
        <v>9</v>
      </c>
      <c r="F12" s="52"/>
      <c r="G12" s="52"/>
      <c r="H12" s="14"/>
    </row>
    <row r="13" spans="1:8" ht="24.95" customHeight="1" x14ac:dyDescent="0.25">
      <c r="A13" s="51" t="s">
        <v>19</v>
      </c>
      <c r="B13" s="52"/>
      <c r="C13" s="52"/>
      <c r="D13" s="15"/>
      <c r="E13" s="51" t="s">
        <v>35</v>
      </c>
      <c r="F13" s="52"/>
      <c r="G13" s="52"/>
      <c r="H13" s="14"/>
    </row>
    <row r="14" spans="1:8" ht="24.95" customHeight="1" x14ac:dyDescent="0.25">
      <c r="A14" s="71" t="s">
        <v>36</v>
      </c>
      <c r="B14" s="72"/>
      <c r="C14" s="72"/>
      <c r="D14" s="20"/>
      <c r="E14" s="51" t="s">
        <v>34</v>
      </c>
      <c r="F14" s="52"/>
      <c r="G14" s="52"/>
      <c r="H14" s="14"/>
    </row>
    <row r="15" spans="1:8" ht="24.95" customHeight="1" x14ac:dyDescent="0.25">
      <c r="A15" s="42" t="s">
        <v>12</v>
      </c>
      <c r="B15" s="42"/>
      <c r="C15" s="27"/>
      <c r="D15" s="6">
        <f>D12*D13</f>
        <v>0</v>
      </c>
      <c r="E15" s="42" t="s">
        <v>12</v>
      </c>
      <c r="F15" s="42"/>
      <c r="G15" s="27"/>
      <c r="H15" s="6">
        <f>(H12+H13+H14)*D14</f>
        <v>0</v>
      </c>
    </row>
    <row r="16" spans="1:8" ht="24.95" customHeight="1" x14ac:dyDescent="0.25">
      <c r="A16" s="27" t="s">
        <v>13</v>
      </c>
      <c r="B16" s="28"/>
      <c r="C16" s="28"/>
      <c r="D16" s="28"/>
      <c r="E16" s="28"/>
      <c r="F16" s="29"/>
      <c r="G16" s="30">
        <f>D15-H15</f>
        <v>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41" t="s">
        <v>37</v>
      </c>
      <c r="F18" s="42"/>
      <c r="G18" s="42"/>
      <c r="H18" s="7">
        <f>H12*D14*2+H13*D14+H14*D14</f>
        <v>0</v>
      </c>
    </row>
    <row r="19" spans="1:8" ht="24.95" customHeight="1" thickBot="1" x14ac:dyDescent="0.3">
      <c r="A19" s="35"/>
      <c r="B19" s="36"/>
      <c r="C19" s="37"/>
      <c r="E19" s="43" t="s">
        <v>15</v>
      </c>
      <c r="F19" s="43"/>
      <c r="G19" s="43"/>
      <c r="H19" s="8">
        <f>D15-H18</f>
        <v>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45</v>
      </c>
      <c r="B22" s="49"/>
      <c r="C22" s="49"/>
      <c r="D22" s="49"/>
      <c r="E22" s="49"/>
      <c r="F22" s="49"/>
      <c r="G22" s="49"/>
      <c r="H22" s="49"/>
    </row>
    <row r="23" spans="1:8" ht="24.95" customHeight="1" x14ac:dyDescent="0.25">
      <c r="A23" s="50" t="s">
        <v>47</v>
      </c>
      <c r="B23" s="50"/>
      <c r="C23" s="50"/>
      <c r="D23" s="16"/>
      <c r="E23" s="50" t="s">
        <v>48</v>
      </c>
      <c r="F23" s="50"/>
      <c r="G23" s="50"/>
      <c r="H23" s="16"/>
    </row>
    <row r="24" spans="1:8" ht="24.95" customHeight="1" x14ac:dyDescent="0.25">
      <c r="A24" s="50" t="s">
        <v>10</v>
      </c>
      <c r="B24" s="50"/>
      <c r="C24" s="50"/>
      <c r="D24" s="10">
        <f>D13</f>
        <v>0</v>
      </c>
      <c r="E24" s="50" t="s">
        <v>10</v>
      </c>
      <c r="F24" s="50"/>
      <c r="G24" s="50"/>
      <c r="H24" s="10">
        <f>D13</f>
        <v>0</v>
      </c>
    </row>
    <row r="25" spans="1:8" ht="24.95" customHeight="1" x14ac:dyDescent="0.25">
      <c r="A25" s="26" t="s">
        <v>12</v>
      </c>
      <c r="B25" s="26"/>
      <c r="C25" s="26"/>
      <c r="D25" s="11">
        <f>D23*D24</f>
        <v>0</v>
      </c>
      <c r="E25" s="26" t="s">
        <v>12</v>
      </c>
      <c r="F25" s="26"/>
      <c r="G25" s="26"/>
      <c r="H25" s="11">
        <f>H23*H24</f>
        <v>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28"/>
  <sheetViews>
    <sheetView topLeftCell="A3" workbookViewId="0">
      <selection activeCell="N17" sqref="N17"/>
    </sheetView>
  </sheetViews>
  <sheetFormatPr defaultColWidth="9" defaultRowHeight="15" x14ac:dyDescent="0.25"/>
  <cols>
    <col min="1" max="8" width="9.625" style="1" customWidth="1"/>
    <col min="9" max="16384" width="9" style="1"/>
  </cols>
  <sheetData>
    <row r="1" spans="1:8" ht="14.45" customHeight="1" x14ac:dyDescent="0.25">
      <c r="A1" s="61" t="s">
        <v>0</v>
      </c>
      <c r="B1" s="61"/>
      <c r="C1" s="61"/>
      <c r="D1" s="61"/>
      <c r="E1" s="61"/>
      <c r="F1" s="61"/>
      <c r="G1" s="61"/>
      <c r="H1" s="61"/>
    </row>
    <row r="2" spans="1:8" ht="14.45" customHeight="1" x14ac:dyDescent="0.25">
      <c r="A2" s="61"/>
      <c r="B2" s="61"/>
      <c r="C2" s="61"/>
      <c r="D2" s="61"/>
      <c r="E2" s="61"/>
      <c r="F2" s="61"/>
      <c r="G2" s="61"/>
      <c r="H2" s="61"/>
    </row>
    <row r="3" spans="1:8" ht="30" customHeight="1" x14ac:dyDescent="0.25"/>
    <row r="4" spans="1:8" ht="30" customHeight="1" x14ac:dyDescent="0.25">
      <c r="A4" s="107" t="s">
        <v>31</v>
      </c>
      <c r="B4" s="108"/>
      <c r="C4" s="107"/>
      <c r="D4" s="108"/>
    </row>
    <row r="5" spans="1:8" ht="30" customHeight="1" x14ac:dyDescent="0.25">
      <c r="A5" s="27" t="s">
        <v>1</v>
      </c>
      <c r="B5" s="29"/>
      <c r="C5" s="51" t="s">
        <v>26</v>
      </c>
      <c r="D5" s="52"/>
      <c r="E5" s="52"/>
      <c r="F5" s="52"/>
      <c r="G5" s="52"/>
      <c r="H5" s="103"/>
    </row>
    <row r="6" spans="1:8" ht="60" customHeight="1" x14ac:dyDescent="0.25">
      <c r="A6" s="27" t="s">
        <v>23</v>
      </c>
      <c r="B6" s="29"/>
      <c r="C6" s="104" t="s">
        <v>27</v>
      </c>
      <c r="D6" s="105"/>
      <c r="E6" s="105"/>
      <c r="F6" s="105"/>
      <c r="G6" s="105"/>
      <c r="H6" s="106"/>
    </row>
    <row r="7" spans="1:8" ht="30" customHeight="1" x14ac:dyDescent="0.25">
      <c r="A7" s="27" t="s">
        <v>2</v>
      </c>
      <c r="B7" s="29"/>
      <c r="C7" s="71" t="s">
        <v>25</v>
      </c>
      <c r="D7" s="72"/>
      <c r="E7" s="72"/>
      <c r="F7" s="72"/>
      <c r="G7" s="72"/>
      <c r="H7" s="102"/>
    </row>
    <row r="8" spans="1:8" ht="30" customHeight="1" x14ac:dyDescent="0.25">
      <c r="A8" s="90" t="s">
        <v>3</v>
      </c>
      <c r="B8" s="17" t="s">
        <v>30</v>
      </c>
      <c r="C8" s="93" t="s">
        <v>20</v>
      </c>
      <c r="D8" s="94"/>
      <c r="E8" s="94"/>
      <c r="F8" s="94"/>
      <c r="G8" s="94"/>
      <c r="H8" s="95"/>
    </row>
    <row r="9" spans="1:8" ht="30" customHeight="1" x14ac:dyDescent="0.25">
      <c r="A9" s="91"/>
      <c r="B9" s="2" t="s">
        <v>4</v>
      </c>
      <c r="C9" s="96" t="s">
        <v>21</v>
      </c>
      <c r="D9" s="97"/>
      <c r="E9" s="97"/>
      <c r="F9" s="97"/>
      <c r="G9" s="97"/>
      <c r="H9" s="98"/>
    </row>
    <row r="10" spans="1:8" ht="30" customHeight="1" x14ac:dyDescent="0.25">
      <c r="A10" s="92"/>
      <c r="B10" s="3" t="s">
        <v>5</v>
      </c>
      <c r="C10" s="99" t="s">
        <v>22</v>
      </c>
      <c r="D10" s="100"/>
      <c r="E10" s="100"/>
      <c r="F10" s="100"/>
      <c r="G10" s="100"/>
      <c r="H10" s="101"/>
    </row>
    <row r="11" spans="1:8" ht="45" customHeight="1" x14ac:dyDescent="0.25">
      <c r="A11" s="77" t="s">
        <v>18</v>
      </c>
      <c r="B11" s="78"/>
      <c r="C11" s="78"/>
      <c r="D11" s="79"/>
      <c r="E11" s="77" t="s">
        <v>7</v>
      </c>
      <c r="F11" s="78"/>
      <c r="G11" s="78"/>
      <c r="H11" s="79"/>
    </row>
    <row r="12" spans="1:8" ht="24.95" customHeight="1" x14ac:dyDescent="0.25">
      <c r="A12" s="18" t="s">
        <v>32</v>
      </c>
      <c r="B12" s="19"/>
      <c r="C12" s="19"/>
      <c r="D12" s="5">
        <v>5000</v>
      </c>
      <c r="E12" s="51" t="s">
        <v>9</v>
      </c>
      <c r="F12" s="52"/>
      <c r="G12" s="52"/>
      <c r="H12" s="22">
        <v>5400</v>
      </c>
    </row>
    <row r="13" spans="1:8" ht="24.95" customHeight="1" x14ac:dyDescent="0.25">
      <c r="A13" s="51" t="s">
        <v>19</v>
      </c>
      <c r="B13" s="52"/>
      <c r="C13" s="52"/>
      <c r="D13" s="12">
        <v>30</v>
      </c>
      <c r="E13" s="51" t="s">
        <v>35</v>
      </c>
      <c r="F13" s="52"/>
      <c r="G13" s="52"/>
      <c r="H13" s="22">
        <v>1000</v>
      </c>
    </row>
    <row r="14" spans="1:8" ht="24.95" customHeight="1" x14ac:dyDescent="0.25">
      <c r="A14" s="71" t="s">
        <v>36</v>
      </c>
      <c r="B14" s="72"/>
      <c r="C14" s="72"/>
      <c r="D14" s="21">
        <v>4</v>
      </c>
      <c r="E14" s="51" t="s">
        <v>34</v>
      </c>
      <c r="F14" s="52"/>
      <c r="G14" s="52"/>
      <c r="H14" s="22">
        <v>3000</v>
      </c>
    </row>
    <row r="15" spans="1:8" ht="24.95" customHeight="1" x14ac:dyDescent="0.25">
      <c r="A15" s="27" t="s">
        <v>12</v>
      </c>
      <c r="B15" s="28"/>
      <c r="C15" s="28"/>
      <c r="D15" s="6">
        <f>D12*D13</f>
        <v>150000</v>
      </c>
      <c r="E15" s="27" t="s">
        <v>12</v>
      </c>
      <c r="F15" s="28"/>
      <c r="G15" s="28"/>
      <c r="H15" s="6">
        <f>(H12+H13+H14)*D14</f>
        <v>37600</v>
      </c>
    </row>
    <row r="16" spans="1:8" ht="24.95" customHeight="1" x14ac:dyDescent="0.25">
      <c r="A16" s="27" t="s">
        <v>13</v>
      </c>
      <c r="B16" s="28"/>
      <c r="C16" s="28"/>
      <c r="D16" s="28"/>
      <c r="E16" s="28"/>
      <c r="F16" s="29"/>
      <c r="G16" s="30">
        <f>D15-H15</f>
        <v>112400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77" t="s">
        <v>37</v>
      </c>
      <c r="F18" s="78"/>
      <c r="G18" s="79"/>
      <c r="H18" s="7">
        <f>H12*D14*2+H13*D14+H14*D14</f>
        <v>59200</v>
      </c>
    </row>
    <row r="19" spans="1:8" ht="24.95" customHeight="1" thickBot="1" x14ac:dyDescent="0.3">
      <c r="A19" s="35"/>
      <c r="B19" s="76"/>
      <c r="C19" s="37"/>
      <c r="E19" s="80" t="s">
        <v>15</v>
      </c>
      <c r="F19" s="81"/>
      <c r="G19" s="82"/>
      <c r="H19" s="8">
        <f>D15-H18</f>
        <v>90800</v>
      </c>
    </row>
    <row r="20" spans="1:8" ht="24.95" customHeight="1" thickTop="1" thickBot="1" x14ac:dyDescent="0.3">
      <c r="A20" s="38"/>
      <c r="B20" s="39"/>
      <c r="C20" s="40"/>
      <c r="E20" s="83" t="s">
        <v>16</v>
      </c>
      <c r="F20" s="84"/>
      <c r="G20" s="85" t="str">
        <f>IF(H19&gt;0,"営利加算あり","営利加算なし")</f>
        <v>営利加算あり</v>
      </c>
      <c r="H20" s="86"/>
    </row>
    <row r="21" spans="1:8" ht="24.95" customHeight="1" thickTop="1" x14ac:dyDescent="0.25"/>
    <row r="22" spans="1:8" ht="18.75" x14ac:dyDescent="0.4">
      <c r="A22" s="48" t="s">
        <v>45</v>
      </c>
      <c r="B22" s="49"/>
      <c r="C22" s="49"/>
      <c r="D22" s="49"/>
      <c r="E22" s="49"/>
      <c r="F22" s="49"/>
      <c r="G22" s="49"/>
      <c r="H22" s="49"/>
    </row>
    <row r="23" spans="1:8" ht="24.95" customHeight="1" x14ac:dyDescent="0.25">
      <c r="A23" s="87" t="s">
        <v>47</v>
      </c>
      <c r="B23" s="88"/>
      <c r="C23" s="89"/>
      <c r="D23" s="9">
        <v>4000</v>
      </c>
      <c r="E23" s="50" t="s">
        <v>48</v>
      </c>
      <c r="F23" s="50"/>
      <c r="G23" s="50"/>
      <c r="H23" s="9">
        <v>4000</v>
      </c>
    </row>
    <row r="24" spans="1:8" ht="24.95" customHeight="1" x14ac:dyDescent="0.25">
      <c r="A24" s="87" t="s">
        <v>10</v>
      </c>
      <c r="B24" s="88"/>
      <c r="C24" s="89"/>
      <c r="D24" s="10">
        <f>D13</f>
        <v>30</v>
      </c>
      <c r="E24" s="87" t="s">
        <v>10</v>
      </c>
      <c r="F24" s="88"/>
      <c r="G24" s="89"/>
      <c r="H24" s="10">
        <f>D13</f>
        <v>30</v>
      </c>
    </row>
    <row r="25" spans="1:8" ht="24.95" customHeight="1" x14ac:dyDescent="0.25">
      <c r="A25" s="73" t="s">
        <v>12</v>
      </c>
      <c r="B25" s="74"/>
      <c r="C25" s="75"/>
      <c r="D25" s="11">
        <f>D23*D24</f>
        <v>120000</v>
      </c>
      <c r="E25" s="73" t="s">
        <v>12</v>
      </c>
      <c r="F25" s="74"/>
      <c r="G25" s="75"/>
      <c r="H25" s="11">
        <f>H23*H24</f>
        <v>120000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H28"/>
  <sheetViews>
    <sheetView workbookViewId="0">
      <selection sqref="A1:H2"/>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3"/>
      <c r="D4" s="63"/>
    </row>
    <row r="5" spans="1:8" ht="30" customHeight="1" x14ac:dyDescent="0.25">
      <c r="A5" s="42" t="s">
        <v>1</v>
      </c>
      <c r="B5" s="42"/>
      <c r="C5" s="60"/>
      <c r="D5" s="60"/>
      <c r="E5" s="60"/>
      <c r="F5" s="60"/>
      <c r="G5" s="60"/>
      <c r="H5" s="60"/>
    </row>
    <row r="6" spans="1:8" ht="60" customHeight="1" x14ac:dyDescent="0.25">
      <c r="A6" s="42" t="s">
        <v>23</v>
      </c>
      <c r="B6" s="42"/>
      <c r="C6" s="60"/>
      <c r="D6" s="60"/>
      <c r="E6" s="60"/>
      <c r="F6" s="60"/>
      <c r="G6" s="60"/>
      <c r="H6" s="60"/>
    </row>
    <row r="7" spans="1:8" ht="30" customHeight="1" x14ac:dyDescent="0.25">
      <c r="A7" s="42" t="s">
        <v>2</v>
      </c>
      <c r="B7" s="42"/>
      <c r="C7" s="60"/>
      <c r="D7" s="60"/>
      <c r="E7" s="60"/>
      <c r="F7" s="60"/>
      <c r="G7" s="60"/>
      <c r="H7" s="60"/>
    </row>
    <row r="8" spans="1:8" ht="30" customHeight="1" x14ac:dyDescent="0.25">
      <c r="A8" s="56" t="s">
        <v>3</v>
      </c>
      <c r="B8" s="17" t="s">
        <v>30</v>
      </c>
      <c r="C8" s="57"/>
      <c r="D8" s="57"/>
      <c r="E8" s="57"/>
      <c r="F8" s="57"/>
      <c r="G8" s="57"/>
      <c r="H8" s="57"/>
    </row>
    <row r="9" spans="1:8" ht="30" customHeight="1" x14ac:dyDescent="0.25">
      <c r="A9" s="56"/>
      <c r="B9" s="2" t="s">
        <v>4</v>
      </c>
      <c r="C9" s="58"/>
      <c r="D9" s="58"/>
      <c r="E9" s="58"/>
      <c r="F9" s="58"/>
      <c r="G9" s="58"/>
      <c r="H9" s="58"/>
    </row>
    <row r="10" spans="1:8" ht="30" customHeight="1" x14ac:dyDescent="0.25">
      <c r="A10" s="56"/>
      <c r="B10" s="3" t="s">
        <v>5</v>
      </c>
      <c r="C10" s="59"/>
      <c r="D10" s="59"/>
      <c r="E10" s="59"/>
      <c r="F10" s="59"/>
      <c r="G10" s="59"/>
      <c r="H10" s="59"/>
    </row>
    <row r="11" spans="1:8" ht="45" customHeight="1" x14ac:dyDescent="0.25">
      <c r="A11" s="41" t="s">
        <v>18</v>
      </c>
      <c r="B11" s="42"/>
      <c r="C11" s="42"/>
      <c r="D11" s="42"/>
      <c r="E11" s="41" t="s">
        <v>7</v>
      </c>
      <c r="F11" s="42"/>
      <c r="G11" s="42"/>
      <c r="H11" s="42"/>
    </row>
    <row r="12" spans="1:8" ht="24.95" customHeight="1" x14ac:dyDescent="0.25">
      <c r="A12" s="18" t="s">
        <v>32</v>
      </c>
      <c r="B12" s="13"/>
      <c r="C12" s="13"/>
      <c r="D12" s="14"/>
      <c r="E12" s="51" t="s">
        <v>38</v>
      </c>
      <c r="F12" s="52"/>
      <c r="G12" s="52"/>
      <c r="H12" s="14"/>
    </row>
    <row r="13" spans="1:8" ht="24.95" customHeight="1" x14ac:dyDescent="0.25">
      <c r="A13" s="51" t="s">
        <v>19</v>
      </c>
      <c r="B13" s="52"/>
      <c r="C13" s="52"/>
      <c r="D13" s="15"/>
      <c r="E13" s="51" t="s">
        <v>39</v>
      </c>
      <c r="F13" s="52"/>
      <c r="G13" s="52"/>
      <c r="H13" s="14"/>
    </row>
    <row r="14" spans="1:8" ht="24.95" customHeight="1" x14ac:dyDescent="0.25">
      <c r="A14" s="71" t="s">
        <v>36</v>
      </c>
      <c r="B14" s="72"/>
      <c r="C14" s="72"/>
      <c r="D14" s="21"/>
      <c r="E14" s="51" t="s">
        <v>34</v>
      </c>
      <c r="F14" s="52"/>
      <c r="G14" s="52"/>
      <c r="H14" s="14"/>
    </row>
    <row r="15" spans="1:8" ht="24.95" customHeight="1" x14ac:dyDescent="0.25">
      <c r="A15" s="42" t="s">
        <v>12</v>
      </c>
      <c r="B15" s="42"/>
      <c r="C15" s="27"/>
      <c r="D15" s="6">
        <f>D12*D13</f>
        <v>0</v>
      </c>
      <c r="E15" s="42" t="s">
        <v>12</v>
      </c>
      <c r="F15" s="42"/>
      <c r="G15" s="27"/>
      <c r="H15" s="6">
        <f>H12+H13+H14*D14</f>
        <v>0</v>
      </c>
    </row>
    <row r="16" spans="1:8" ht="24.95" customHeight="1" x14ac:dyDescent="0.25">
      <c r="A16" s="27" t="s">
        <v>13</v>
      </c>
      <c r="B16" s="28"/>
      <c r="C16" s="28"/>
      <c r="D16" s="28"/>
      <c r="E16" s="28"/>
      <c r="F16" s="29"/>
      <c r="G16" s="30">
        <f>D15-H15</f>
        <v>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77" t="s">
        <v>37</v>
      </c>
      <c r="F18" s="78"/>
      <c r="G18" s="79"/>
      <c r="H18" s="7">
        <f>H12*2+H13+H14*D14</f>
        <v>0</v>
      </c>
    </row>
    <row r="19" spans="1:8" ht="24.95" customHeight="1" thickBot="1" x14ac:dyDescent="0.3">
      <c r="A19" s="35"/>
      <c r="B19" s="36"/>
      <c r="C19" s="37"/>
      <c r="E19" s="43" t="s">
        <v>15</v>
      </c>
      <c r="F19" s="43"/>
      <c r="G19" s="43"/>
      <c r="H19" s="8">
        <f>D15-H18</f>
        <v>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45</v>
      </c>
      <c r="B22" s="49"/>
      <c r="C22" s="49"/>
      <c r="D22" s="49"/>
      <c r="E22" s="49"/>
      <c r="F22" s="49"/>
      <c r="G22" s="49"/>
      <c r="H22" s="49"/>
    </row>
    <row r="23" spans="1:8" ht="24.95" customHeight="1" x14ac:dyDescent="0.25">
      <c r="A23" s="87" t="s">
        <v>47</v>
      </c>
      <c r="B23" s="88"/>
      <c r="C23" s="89"/>
      <c r="D23" s="16"/>
      <c r="E23" s="50" t="s">
        <v>48</v>
      </c>
      <c r="F23" s="50"/>
      <c r="G23" s="50"/>
      <c r="H23" s="16"/>
    </row>
    <row r="24" spans="1:8" ht="24.95" customHeight="1" x14ac:dyDescent="0.25">
      <c r="A24" s="50" t="s">
        <v>10</v>
      </c>
      <c r="B24" s="50"/>
      <c r="C24" s="50"/>
      <c r="D24" s="10">
        <f>D13</f>
        <v>0</v>
      </c>
      <c r="E24" s="50" t="s">
        <v>10</v>
      </c>
      <c r="F24" s="50"/>
      <c r="G24" s="50"/>
      <c r="H24" s="10">
        <f>D13</f>
        <v>0</v>
      </c>
    </row>
    <row r="25" spans="1:8" ht="24.95" customHeight="1" x14ac:dyDescent="0.25">
      <c r="A25" s="26" t="s">
        <v>12</v>
      </c>
      <c r="B25" s="26"/>
      <c r="C25" s="26"/>
      <c r="D25" s="11">
        <f>D23*D24</f>
        <v>0</v>
      </c>
      <c r="E25" s="26" t="s">
        <v>12</v>
      </c>
      <c r="F25" s="26"/>
      <c r="G25" s="26"/>
      <c r="H25" s="11">
        <f>H23*H24</f>
        <v>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H28"/>
  <sheetViews>
    <sheetView workbookViewId="0">
      <selection sqref="A1:H2"/>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2"/>
      <c r="D4" s="62"/>
    </row>
    <row r="5" spans="1:8" ht="30" customHeight="1" x14ac:dyDescent="0.25">
      <c r="A5" s="42" t="s">
        <v>1</v>
      </c>
      <c r="B5" s="42"/>
      <c r="C5" s="67" t="s">
        <v>26</v>
      </c>
      <c r="D5" s="67"/>
      <c r="E5" s="67"/>
      <c r="F5" s="67"/>
      <c r="G5" s="67"/>
      <c r="H5" s="67"/>
    </row>
    <row r="6" spans="1:8" ht="60" customHeight="1" x14ac:dyDescent="0.25">
      <c r="A6" s="42" t="s">
        <v>23</v>
      </c>
      <c r="B6" s="42"/>
      <c r="C6" s="110" t="s">
        <v>29</v>
      </c>
      <c r="D6" s="110"/>
      <c r="E6" s="110"/>
      <c r="F6" s="110"/>
      <c r="G6" s="110"/>
      <c r="H6" s="110"/>
    </row>
    <row r="7" spans="1:8" ht="30" customHeight="1" x14ac:dyDescent="0.25">
      <c r="A7" s="42" t="s">
        <v>2</v>
      </c>
      <c r="B7" s="42"/>
      <c r="C7" s="109" t="s">
        <v>28</v>
      </c>
      <c r="D7" s="109"/>
      <c r="E7" s="109"/>
      <c r="F7" s="109"/>
      <c r="G7" s="109"/>
      <c r="H7" s="109"/>
    </row>
    <row r="8" spans="1:8" ht="30" customHeight="1" x14ac:dyDescent="0.25">
      <c r="A8" s="56" t="s">
        <v>3</v>
      </c>
      <c r="B8" s="17" t="s">
        <v>30</v>
      </c>
      <c r="C8" s="64" t="s">
        <v>20</v>
      </c>
      <c r="D8" s="64"/>
      <c r="E8" s="64"/>
      <c r="F8" s="64"/>
      <c r="G8" s="64"/>
      <c r="H8" s="64"/>
    </row>
    <row r="9" spans="1:8" ht="30" customHeight="1" x14ac:dyDescent="0.25">
      <c r="A9" s="56"/>
      <c r="B9" s="2" t="s">
        <v>4</v>
      </c>
      <c r="C9" s="65" t="s">
        <v>21</v>
      </c>
      <c r="D9" s="65"/>
      <c r="E9" s="65"/>
      <c r="F9" s="65"/>
      <c r="G9" s="65"/>
      <c r="H9" s="65"/>
    </row>
    <row r="10" spans="1:8" ht="30" customHeight="1" x14ac:dyDescent="0.25">
      <c r="A10" s="56"/>
      <c r="B10" s="3" t="s">
        <v>5</v>
      </c>
      <c r="C10" s="66" t="s">
        <v>22</v>
      </c>
      <c r="D10" s="66"/>
      <c r="E10" s="66"/>
      <c r="F10" s="66"/>
      <c r="G10" s="66"/>
      <c r="H10" s="66"/>
    </row>
    <row r="11" spans="1:8" ht="45" customHeight="1" x14ac:dyDescent="0.25">
      <c r="A11" s="41" t="s">
        <v>18</v>
      </c>
      <c r="B11" s="42"/>
      <c r="C11" s="42"/>
      <c r="D11" s="42"/>
      <c r="E11" s="41" t="s">
        <v>7</v>
      </c>
      <c r="F11" s="42"/>
      <c r="G11" s="42"/>
      <c r="H11" s="42"/>
    </row>
    <row r="12" spans="1:8" ht="24.95" customHeight="1" x14ac:dyDescent="0.25">
      <c r="A12" s="18" t="s">
        <v>32</v>
      </c>
      <c r="B12" s="4"/>
      <c r="C12" s="4"/>
      <c r="D12" s="22">
        <v>5000</v>
      </c>
      <c r="E12" s="51" t="s">
        <v>38</v>
      </c>
      <c r="F12" s="52"/>
      <c r="G12" s="52"/>
      <c r="H12" s="22">
        <v>8000</v>
      </c>
    </row>
    <row r="13" spans="1:8" ht="24.95" customHeight="1" x14ac:dyDescent="0.25">
      <c r="A13" s="51" t="s">
        <v>19</v>
      </c>
      <c r="B13" s="52"/>
      <c r="C13" s="52"/>
      <c r="D13" s="23">
        <v>5</v>
      </c>
      <c r="E13" s="51" t="s">
        <v>39</v>
      </c>
      <c r="F13" s="52"/>
      <c r="G13" s="52"/>
      <c r="H13" s="22">
        <v>2000</v>
      </c>
    </row>
    <row r="14" spans="1:8" ht="24.95" customHeight="1" x14ac:dyDescent="0.25">
      <c r="A14" s="71" t="s">
        <v>36</v>
      </c>
      <c r="B14" s="72"/>
      <c r="C14" s="72"/>
      <c r="D14" s="21">
        <v>4</v>
      </c>
      <c r="E14" s="51" t="s">
        <v>34</v>
      </c>
      <c r="F14" s="52"/>
      <c r="G14" s="52"/>
      <c r="H14" s="22">
        <v>3000</v>
      </c>
    </row>
    <row r="15" spans="1:8" ht="24.95" customHeight="1" x14ac:dyDescent="0.25">
      <c r="A15" s="42" t="s">
        <v>12</v>
      </c>
      <c r="B15" s="42"/>
      <c r="C15" s="27"/>
      <c r="D15" s="6">
        <f>D12*D13</f>
        <v>25000</v>
      </c>
      <c r="E15" s="42" t="s">
        <v>12</v>
      </c>
      <c r="F15" s="42"/>
      <c r="G15" s="27"/>
      <c r="H15" s="6">
        <f>H12+H13+H14*D14</f>
        <v>22000</v>
      </c>
    </row>
    <row r="16" spans="1:8" ht="24.95" customHeight="1" x14ac:dyDescent="0.25">
      <c r="A16" s="27" t="s">
        <v>13</v>
      </c>
      <c r="B16" s="28"/>
      <c r="C16" s="28"/>
      <c r="D16" s="28"/>
      <c r="E16" s="28"/>
      <c r="F16" s="29"/>
      <c r="G16" s="30">
        <f>D15-H15</f>
        <v>3000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77" t="s">
        <v>37</v>
      </c>
      <c r="F18" s="78"/>
      <c r="G18" s="79"/>
      <c r="H18" s="7">
        <f>H12*2+H13+H14*D14</f>
        <v>30000</v>
      </c>
    </row>
    <row r="19" spans="1:8" ht="24.95" customHeight="1" thickBot="1" x14ac:dyDescent="0.3">
      <c r="A19" s="35"/>
      <c r="B19" s="36"/>
      <c r="C19" s="37"/>
      <c r="E19" s="43" t="s">
        <v>15</v>
      </c>
      <c r="F19" s="43"/>
      <c r="G19" s="43"/>
      <c r="H19" s="8">
        <f>D15-H18</f>
        <v>-5000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x14ac:dyDescent="0.25">
      <c r="A22" s="48" t="s">
        <v>45</v>
      </c>
      <c r="B22" s="48"/>
      <c r="C22" s="48"/>
      <c r="D22" s="48"/>
      <c r="E22" s="48"/>
      <c r="F22" s="48"/>
      <c r="G22" s="48"/>
      <c r="H22" s="48"/>
    </row>
    <row r="23" spans="1:8" ht="24.95" customHeight="1" x14ac:dyDescent="0.25">
      <c r="A23" s="87" t="s">
        <v>47</v>
      </c>
      <c r="B23" s="88"/>
      <c r="C23" s="89"/>
      <c r="D23" s="9">
        <v>4000</v>
      </c>
      <c r="E23" s="50" t="s">
        <v>48</v>
      </c>
      <c r="F23" s="50"/>
      <c r="G23" s="50"/>
      <c r="H23" s="9">
        <v>4000</v>
      </c>
    </row>
    <row r="24" spans="1:8" ht="24.95" customHeight="1" x14ac:dyDescent="0.25">
      <c r="A24" s="50" t="s">
        <v>10</v>
      </c>
      <c r="B24" s="50"/>
      <c r="C24" s="50"/>
      <c r="D24" s="10">
        <f>D13</f>
        <v>5</v>
      </c>
      <c r="E24" s="50" t="s">
        <v>10</v>
      </c>
      <c r="F24" s="50"/>
      <c r="G24" s="50"/>
      <c r="H24" s="10">
        <f>D13</f>
        <v>5</v>
      </c>
    </row>
    <row r="25" spans="1:8" ht="24.95" customHeight="1" x14ac:dyDescent="0.25">
      <c r="A25" s="26" t="s">
        <v>12</v>
      </c>
      <c r="B25" s="26"/>
      <c r="C25" s="26"/>
      <c r="D25" s="11">
        <f>D23*D24</f>
        <v>20000</v>
      </c>
      <c r="E25" s="26" t="s">
        <v>12</v>
      </c>
      <c r="F25" s="26"/>
      <c r="G25" s="26"/>
      <c r="H25" s="11">
        <f>H23*H24</f>
        <v>20000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23:C23"/>
    <mergeCell ref="E23:G23"/>
    <mergeCell ref="A24:C24"/>
    <mergeCell ref="E24:G24"/>
    <mergeCell ref="A25:C25"/>
    <mergeCell ref="E25:G25"/>
    <mergeCell ref="A14:C14"/>
    <mergeCell ref="E14:G14"/>
    <mergeCell ref="A16:F16"/>
    <mergeCell ref="G16:H16"/>
    <mergeCell ref="A18:C20"/>
    <mergeCell ref="E18:G18"/>
    <mergeCell ref="E19:G19"/>
    <mergeCell ref="E20:F20"/>
    <mergeCell ref="G20:H20"/>
    <mergeCell ref="A17:H17"/>
    <mergeCell ref="A1:H2"/>
    <mergeCell ref="A5:B5"/>
    <mergeCell ref="C5:H5"/>
    <mergeCell ref="A6:B6"/>
    <mergeCell ref="C6:H6"/>
    <mergeCell ref="A4:B4"/>
    <mergeCell ref="C4:D4"/>
    <mergeCell ref="A27:H27"/>
    <mergeCell ref="A28:H28"/>
    <mergeCell ref="A22:H22"/>
    <mergeCell ref="A7:B7"/>
    <mergeCell ref="C7:H7"/>
    <mergeCell ref="A15:C15"/>
    <mergeCell ref="E15:G15"/>
    <mergeCell ref="A8:A10"/>
    <mergeCell ref="C8:H8"/>
    <mergeCell ref="C9:H9"/>
    <mergeCell ref="C10:H10"/>
    <mergeCell ref="A11:D11"/>
    <mergeCell ref="E11:H11"/>
    <mergeCell ref="E12:G12"/>
    <mergeCell ref="A13:C13"/>
    <mergeCell ref="E13:G13"/>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事業計画書（1回参加費方式）</vt:lpstr>
      <vt:lpstr>記載例（1回参加費方式）</vt:lpstr>
      <vt:lpstr>事業計画書（月謝方式・場所固定）</vt:lpstr>
      <vt:lpstr>記載例（月謝方式・場所固定）</vt:lpstr>
      <vt:lpstr>事業計画書（月謝方式・場所不特定）</vt:lpstr>
      <vt:lpstr>記載例（月謝方式・場所不特定）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2026-01-19T11:58:44Z</cp:lastPrinted>
  <dcterms:created xsi:type="dcterms:W3CDTF">2024-10-25T04:23:46Z</dcterms:created>
  <dcterms:modified xsi:type="dcterms:W3CDTF">2026-04-24T04:25:14Z</dcterms:modified>
</cp:coreProperties>
</file>