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1"/>
  <workbookPr codeName="ThisWorkbook"/>
  <mc:AlternateContent xmlns:mc="http://schemas.openxmlformats.org/markup-compatibility/2006">
    <mc:Choice Requires="x15">
      <x15ac:absPath xmlns:x15ac="http://schemas.microsoft.com/office/spreadsheetml/2010/11/ac" url="\\filesrv\ファイルサーバリンク\福祉部介護事業者課\ゆ　有料老人ホーム2\98指針・要綱(よ　要綱・要領・方針へ）\令和６年度改正\R6.12.06改正分（橋本）\"/>
    </mc:Choice>
  </mc:AlternateContent>
  <xr:revisionPtr revIDLastSave="0" documentId="13_ncr:1_{00AAE018-1065-4F5B-B799-2C43E87F4BF4}" xr6:coauthVersionLast="36" xr6:coauthVersionMax="36" xr10:uidLastSave="{00000000-0000-0000-0000-000000000000}"/>
  <bookViews>
    <workbookView xWindow="32760" yWindow="32760" windowWidth="10215" windowHeight="8220" firstSheet="1" activeTab="1" xr2:uid="{00000000-000D-0000-FFFF-FFFF00000000}"/>
  </bookViews>
  <sheets>
    <sheet name="０作成にあたっての注意事項" sheetId="34" r:id="rId1"/>
    <sheet name="１事業主体　２事業概要" sheetId="1" r:id="rId2"/>
    <sheet name="３建物概要" sheetId="18" r:id="rId3"/>
    <sheet name="４サービス内容 " sheetId="33" r:id="rId4"/>
    <sheet name="５職員体制" sheetId="20" r:id="rId5"/>
    <sheet name="６利用料金" sheetId="29" r:id="rId6"/>
    <sheet name="７入居者状況" sheetId="22" r:id="rId7"/>
    <sheet name="８苦情等体制　９情報開示" sheetId="23" r:id="rId8"/>
    <sheet name="10その他" sheetId="24" r:id="rId9"/>
    <sheet name="別添１" sheetId="2" r:id="rId10"/>
    <sheet name="別添２" sheetId="32" r:id="rId11"/>
  </sheets>
  <definedNames>
    <definedName name="_xlnm.Print_Area" localSheetId="0">'０作成にあたっての注意事項'!$A$1:$K$10</definedName>
    <definedName name="_xlnm.Print_Area" localSheetId="8">'10その他'!$A$1:$AJ$68</definedName>
    <definedName name="_xlnm.Print_Area" localSheetId="1">'１事業主体　２事業概要'!$A$1:$AJ$33</definedName>
    <definedName name="_xlnm.Print_Area" localSheetId="2">'３建物概要'!$A$1:$AJ$37</definedName>
    <definedName name="_xlnm.Print_Area" localSheetId="3">'４サービス内容 '!$A$1:$AJ$200</definedName>
    <definedName name="_xlnm.Print_Area" localSheetId="4">'５職員体制'!$A$1:$AJ$58</definedName>
    <definedName name="_xlnm.Print_Area" localSheetId="5">'６利用料金'!$A$1:$AJ$146</definedName>
    <definedName name="_xlnm.Print_Area" localSheetId="6">'７入居者状況'!$A$1:$AJ$39</definedName>
    <definedName name="_xlnm.Print_Area" localSheetId="7">'８苦情等体制　９情報開示'!$A$1:$AJ$41</definedName>
    <definedName name="_xlnm.Print_Area" localSheetId="9">別添１!$A$1:$AJ$52</definedName>
    <definedName name="_xlnm.Print_Area" localSheetId="10">別添２!$A$1:$BA$31</definedName>
  </definedNames>
  <calcPr calcId="191029"/>
</workbook>
</file>

<file path=xl/calcChain.xml><?xml version="1.0" encoding="utf-8"?>
<calcChain xmlns="http://schemas.openxmlformats.org/spreadsheetml/2006/main">
  <c r="AD26" i="22" l="1"/>
  <c r="AL138" i="29" l="1"/>
  <c r="AL137" i="29"/>
  <c r="AL139" i="29"/>
  <c r="AL171" i="33" l="1"/>
  <c r="AL167" i="33"/>
  <c r="AL163" i="33"/>
  <c r="AL159" i="33"/>
  <c r="AL155" i="33"/>
  <c r="AL148" i="33"/>
  <c r="AL147" i="33"/>
  <c r="AL142" i="33"/>
  <c r="AL141" i="33"/>
  <c r="AL136" i="33"/>
  <c r="AL135" i="33"/>
  <c r="AL130" i="33"/>
  <c r="AL129" i="33"/>
  <c r="AL124" i="33"/>
  <c r="AL123" i="33"/>
  <c r="AL118" i="33"/>
  <c r="AL146" i="29" l="1"/>
  <c r="BC5" i="32"/>
  <c r="BC6" i="32"/>
  <c r="BC7" i="32"/>
  <c r="BC8" i="32"/>
  <c r="BC9" i="32"/>
  <c r="BC10" i="32"/>
  <c r="BC11" i="32"/>
  <c r="BC12" i="32"/>
  <c r="BC13" i="32"/>
  <c r="BC14" i="32"/>
  <c r="BC15" i="32"/>
  <c r="BC16" i="32"/>
  <c r="BC17" i="32"/>
  <c r="BC18" i="32"/>
  <c r="BC19" i="32"/>
  <c r="BC20" i="32"/>
  <c r="BC21" i="32"/>
  <c r="BC22" i="32"/>
  <c r="BC23" i="32"/>
  <c r="BC24" i="32"/>
  <c r="BC25" i="32"/>
  <c r="BC26" i="32"/>
  <c r="BC27" i="32"/>
  <c r="BC28" i="32"/>
  <c r="BC29" i="32"/>
  <c r="BC30" i="32"/>
  <c r="BC4" i="32"/>
  <c r="AL198" i="33"/>
  <c r="AL197" i="33"/>
  <c r="AL195" i="33"/>
  <c r="AL194" i="33"/>
  <c r="AL193" i="33"/>
  <c r="AL192" i="33"/>
  <c r="AL191" i="33"/>
  <c r="AL190" i="33"/>
  <c r="AL189" i="33"/>
  <c r="AL184" i="33"/>
  <c r="AL183" i="33"/>
  <c r="AL182" i="33"/>
  <c r="AL185" i="33"/>
  <c r="AL186" i="33"/>
  <c r="AL181" i="33"/>
  <c r="AL180" i="33"/>
  <c r="AL175" i="33"/>
  <c r="AL8" i="20" l="1"/>
  <c r="Q10" i="23" l="1"/>
  <c r="Q9" i="23"/>
  <c r="B9" i="23"/>
  <c r="AB10" i="23"/>
  <c r="AL23" i="23"/>
  <c r="AL22" i="23"/>
  <c r="AL145" i="29"/>
  <c r="AL9" i="33"/>
  <c r="AL3" i="33"/>
  <c r="AL26" i="18"/>
  <c r="AL13" i="18"/>
  <c r="AL6" i="18"/>
  <c r="AL3" i="18"/>
  <c r="AL2" i="18"/>
  <c r="AL32" i="1" l="1"/>
  <c r="AL38" i="20" l="1"/>
  <c r="AL10" i="20"/>
  <c r="AL9" i="20"/>
  <c r="AL7" i="20"/>
  <c r="AL11" i="20"/>
  <c r="AL12" i="20"/>
  <c r="AL13" i="20"/>
  <c r="AL14" i="20"/>
  <c r="AL15" i="20"/>
  <c r="AL16" i="20"/>
  <c r="AL6" i="20"/>
  <c r="AL18" i="33"/>
  <c r="AL10" i="33"/>
  <c r="AL11" i="33"/>
  <c r="AL12" i="33"/>
  <c r="AL8" i="33"/>
  <c r="AL16" i="18"/>
  <c r="AL17" i="18"/>
  <c r="AL18" i="18"/>
  <c r="AL19" i="18"/>
  <c r="AL20" i="18"/>
  <c r="AL21" i="18"/>
  <c r="AL15" i="18"/>
  <c r="G26" i="22" l="1"/>
  <c r="AB27" i="29" l="1"/>
  <c r="AL26" i="23" l="1"/>
  <c r="V21" i="22"/>
  <c r="AL3" i="22" s="1"/>
  <c r="B129" i="29" l="1"/>
  <c r="U8" i="20"/>
  <c r="P8" i="20"/>
  <c r="AL5" i="20" s="1"/>
  <c r="K6" i="20"/>
  <c r="K8" i="20" l="1"/>
  <c r="AL27" i="33"/>
  <c r="AL21" i="33"/>
  <c r="AL20" i="33"/>
  <c r="AL19" i="33"/>
  <c r="AL17" i="33"/>
  <c r="AL13" i="33"/>
  <c r="AL27" i="18"/>
  <c r="AL25" i="18"/>
  <c r="AZ38" i="24"/>
  <c r="AZ42" i="24" l="1"/>
  <c r="AK21" i="18"/>
  <c r="AK20" i="18"/>
  <c r="AK19" i="18"/>
  <c r="AK18" i="18"/>
  <c r="AW44" i="24" s="1"/>
  <c r="AK17" i="18"/>
  <c r="AK16" i="18"/>
  <c r="AK15" i="18"/>
  <c r="AZ44" i="24"/>
  <c r="AW42" i="24"/>
  <c r="AW41" i="24"/>
  <c r="AW40" i="24"/>
  <c r="AW38" i="24"/>
  <c r="AW39" i="24"/>
  <c r="AW37" i="24"/>
  <c r="AQ44" i="24" l="1"/>
  <c r="AQ42" i="24"/>
  <c r="AQ38" i="24"/>
  <c r="AQ41" i="24"/>
  <c r="AQ40" i="24"/>
  <c r="AQ39" i="24"/>
  <c r="BC37" i="24"/>
  <c r="AZ37" i="24" s="1"/>
  <c r="AQ37" i="24" s="1"/>
  <c r="AL25" i="1"/>
  <c r="AL12" i="18"/>
  <c r="AL23" i="18"/>
  <c r="AL10" i="18"/>
  <c r="AL9" i="18"/>
  <c r="AL26" i="1"/>
  <c r="AL52" i="2" l="1"/>
  <c r="AL51" i="2"/>
  <c r="AL50" i="2"/>
  <c r="AL49" i="2"/>
  <c r="AL47" i="2"/>
  <c r="AL46" i="2"/>
  <c r="AL45" i="2"/>
  <c r="AL44" i="2"/>
  <c r="AL42" i="2"/>
  <c r="AL41" i="2"/>
  <c r="AL40" i="2"/>
  <c r="AL39" i="2"/>
  <c r="AL37" i="2"/>
  <c r="AL36" i="2"/>
  <c r="AL35" i="2"/>
  <c r="AL34" i="2"/>
  <c r="AL33" i="2"/>
  <c r="AL32" i="2"/>
  <c r="AL31" i="2"/>
  <c r="AL30" i="2"/>
  <c r="AL29" i="2"/>
  <c r="AL28" i="2"/>
  <c r="AL26" i="2"/>
  <c r="AL25" i="2"/>
  <c r="AL24" i="2"/>
  <c r="AL23" i="2"/>
  <c r="AL22" i="2"/>
  <c r="AL21" i="2"/>
  <c r="AL20" i="2"/>
  <c r="AL19" i="2"/>
  <c r="AL18" i="2"/>
  <c r="AL17" i="2"/>
  <c r="AL15" i="2"/>
  <c r="AL14" i="2"/>
  <c r="AL13" i="2"/>
  <c r="AL12" i="2"/>
  <c r="AL11" i="2"/>
  <c r="AL10" i="2"/>
  <c r="AL9" i="2"/>
  <c r="AL8" i="2"/>
  <c r="AL7" i="2"/>
  <c r="AL6" i="2"/>
  <c r="AL5" i="2"/>
  <c r="AL4" i="2"/>
  <c r="AL49" i="24"/>
  <c r="AL48" i="24"/>
  <c r="AL47" i="24"/>
  <c r="AL46" i="24"/>
  <c r="AL45" i="24"/>
  <c r="AL40" i="24"/>
  <c r="AL39" i="24"/>
  <c r="AL38" i="24"/>
  <c r="AL37" i="24"/>
  <c r="AL36" i="24"/>
  <c r="AL30" i="24"/>
  <c r="AL22" i="24"/>
  <c r="AL14" i="24"/>
  <c r="AL21" i="24"/>
  <c r="AL20" i="24"/>
  <c r="AL19" i="24"/>
  <c r="AL18" i="24"/>
  <c r="AL17" i="24"/>
  <c r="AL16" i="24"/>
  <c r="AL15" i="24"/>
  <c r="AL13" i="24"/>
  <c r="AL7" i="24"/>
  <c r="AL8" i="24"/>
  <c r="AL9" i="24"/>
  <c r="AL10" i="24"/>
  <c r="AL11" i="24"/>
  <c r="AL12" i="24"/>
  <c r="AL6" i="24"/>
  <c r="AL5" i="24"/>
  <c r="AL4" i="24"/>
  <c r="AL3" i="24"/>
  <c r="AL2" i="24"/>
  <c r="AL38" i="23"/>
  <c r="AL39" i="23"/>
  <c r="AL40" i="23"/>
  <c r="AL41" i="23"/>
  <c r="AL37" i="23"/>
  <c r="AL32" i="23"/>
  <c r="AL31" i="23"/>
  <c r="AL33" i="23"/>
  <c r="AL34" i="23"/>
  <c r="AL29" i="23"/>
  <c r="AL28" i="23"/>
  <c r="AL27" i="23"/>
  <c r="AL30" i="23"/>
  <c r="AL20" i="23"/>
  <c r="AL19" i="23"/>
  <c r="K25" i="22"/>
  <c r="Z25" i="22" s="1"/>
  <c r="AL26" i="22" l="1"/>
  <c r="AL39" i="22"/>
  <c r="AL36" i="22"/>
  <c r="AL34" i="22"/>
  <c r="AL144" i="29"/>
  <c r="AL143" i="29"/>
  <c r="AL142" i="29"/>
  <c r="AL140" i="29"/>
  <c r="S27" i="29"/>
  <c r="S47" i="29"/>
  <c r="AL122" i="29"/>
  <c r="B131" i="29"/>
  <c r="AL131" i="29" s="1"/>
  <c r="B130" i="29"/>
  <c r="AL130" i="29" s="1"/>
  <c r="AL129" i="29"/>
  <c r="B128" i="29"/>
  <c r="AL128" i="29" s="1"/>
  <c r="B127" i="29"/>
  <c r="AL127" i="29" s="1"/>
  <c r="B126" i="29"/>
  <c r="AL126" i="29" s="1"/>
  <c r="AL125" i="29"/>
  <c r="AL124" i="29"/>
  <c r="AL123" i="29"/>
  <c r="AB110" i="29"/>
  <c r="S110" i="29"/>
  <c r="AB89" i="29"/>
  <c r="S89" i="29"/>
  <c r="AB68" i="29"/>
  <c r="S68" i="29"/>
  <c r="AB47" i="29"/>
  <c r="AL24" i="22" l="1"/>
  <c r="AL15" i="22"/>
  <c r="AL7" i="22"/>
  <c r="AO53" i="20"/>
  <c r="AR53" i="20"/>
  <c r="AU53" i="20"/>
  <c r="AX53" i="20"/>
  <c r="BA53" i="20"/>
  <c r="BD53" i="20"/>
  <c r="BG53" i="20"/>
  <c r="BJ53" i="20"/>
  <c r="BM53" i="20"/>
  <c r="AL53" i="20"/>
  <c r="AL10" i="29"/>
  <c r="AL9" i="29"/>
  <c r="AL8" i="29"/>
  <c r="AL7" i="29"/>
  <c r="AL5" i="29"/>
  <c r="AL4" i="29"/>
  <c r="AL3" i="29"/>
  <c r="AM58" i="20"/>
  <c r="AL47" i="20"/>
  <c r="X46" i="20"/>
  <c r="AL39" i="20"/>
  <c r="AL20" i="20"/>
  <c r="AL29" i="20"/>
  <c r="L33" i="20"/>
  <c r="L35" i="20"/>
  <c r="L34" i="20"/>
  <c r="L32" i="20"/>
  <c r="L31" i="20"/>
  <c r="L30" i="20"/>
  <c r="L25" i="20"/>
  <c r="L24" i="20"/>
  <c r="L23" i="20"/>
  <c r="L22" i="20"/>
  <c r="L21" i="20"/>
  <c r="K15" i="20"/>
  <c r="BM52" i="20"/>
  <c r="BM54" i="20" s="1"/>
  <c r="BJ52" i="20"/>
  <c r="BJ54" i="20" s="1"/>
  <c r="BG52" i="20"/>
  <c r="BG54" i="20" s="1"/>
  <c r="BD52" i="20"/>
  <c r="BD54" i="20" s="1"/>
  <c r="BA52" i="20"/>
  <c r="BA54" i="20" s="1"/>
  <c r="AX52" i="20"/>
  <c r="AX54" i="20" s="1"/>
  <c r="AU52" i="20"/>
  <c r="AU54" i="20" s="1"/>
  <c r="AR52" i="20"/>
  <c r="AR54" i="20" s="1"/>
  <c r="AO52" i="20"/>
  <c r="AO54" i="20" s="1"/>
  <c r="AL52" i="20"/>
  <c r="AL54" i="20" s="1"/>
  <c r="AA46" i="20"/>
  <c r="K9" i="20"/>
  <c r="K10" i="20"/>
  <c r="K7" i="20"/>
  <c r="K11" i="20"/>
  <c r="K12" i="20"/>
  <c r="K13" i="20"/>
  <c r="K14" i="20"/>
  <c r="K16" i="20"/>
  <c r="AL46" i="20" l="1"/>
  <c r="AL5" i="33"/>
  <c r="AL37" i="18"/>
  <c r="AL36" i="18"/>
  <c r="AL35" i="18"/>
  <c r="AL34" i="18"/>
  <c r="AL33" i="18"/>
  <c r="AL32" i="18"/>
  <c r="AL31" i="18"/>
  <c r="AL30" i="18"/>
  <c r="AL29" i="18"/>
  <c r="AL22" i="18" l="1"/>
  <c r="AL14" i="18"/>
  <c r="AL11" i="18"/>
  <c r="AL8" i="18"/>
  <c r="AL7" i="18"/>
  <c r="AL5" i="18"/>
  <c r="AL4" i="18"/>
  <c r="AL31" i="1"/>
  <c r="AL30" i="1"/>
  <c r="AL29" i="1"/>
  <c r="AL28" i="1"/>
  <c r="AL27" i="1"/>
  <c r="AL24" i="1"/>
  <c r="AL23" i="1"/>
  <c r="AL22" i="1"/>
  <c r="AL18" i="1"/>
  <c r="AL16" i="1"/>
  <c r="AL15" i="1"/>
  <c r="AL14" i="1"/>
  <c r="AL13" i="1"/>
  <c r="AL12" i="1"/>
  <c r="AL10" i="1"/>
  <c r="AL11" i="1"/>
  <c r="AL9" i="1"/>
  <c r="AL8" i="1"/>
  <c r="AL6" i="1"/>
  <c r="AL5" i="1"/>
  <c r="AL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東大阪市</author>
  </authors>
  <commentList>
    <comment ref="L24" authorId="0" shapeId="0" xr:uid="{013D21BD-49BA-4FAA-9498-4655BD5ACB6C}">
      <text>
        <r>
          <rPr>
            <b/>
            <sz val="9"/>
            <color indexed="81"/>
            <rFont val="MS P ゴシック"/>
            <family val="3"/>
            <charset val="128"/>
          </rPr>
          <t>〇有料は、「有料老人ホーム設置時の老人福祉法第２９条第１項に規定する届出」を選択してください。
〇サ高住は、「高齢者の居住の安定確保に関する法律第５条第１項に規定するサービス付き高齢者向け住宅の登録」を選択してください。</t>
        </r>
      </text>
    </comment>
    <comment ref="L28" authorId="0" shapeId="0" xr:uid="{D35D2C96-7CD1-4C1D-9DD6-84CF3013E6D8}">
      <text>
        <r>
          <rPr>
            <b/>
            <sz val="9"/>
            <color indexed="81"/>
            <rFont val="MS P ゴシック"/>
            <family val="3"/>
            <charset val="128"/>
          </rPr>
          <t>・最寄りの公共交通機関の駅（バス停）等の名称、そこからの距離及び所要時間を入力してください。
・所要時間の算出方法は、不動産公正競争規約で定められています。
（参考・不動産公正競争規約抜粋）
徒歩による所要時間は、道路距離８０ｍにつき１分間を要するものとして算出した数値を表示すること。この場合において、１分未満の端数が生じたときは、１分として算出すること。</t>
        </r>
      </text>
    </comment>
    <comment ref="P32" authorId="0" shapeId="0" xr:uid="{7B967015-A4CF-4567-9010-07D04481DB02}">
      <text>
        <r>
          <rPr>
            <b/>
            <sz val="9"/>
            <color indexed="81"/>
            <rFont val="MS P ゴシック"/>
            <family val="3"/>
            <charset val="128"/>
          </rPr>
          <t xml:space="preserve">〇有料は、事業開始日を入力してください。
・ただし、届出以前に有料の運営を開始していた場合、届出受理日も入力してください。
〇サ高住は、有料に該当した日（登録日又は食事等サービス提供開始日）を入力してください。
※事業主体によって、ホームを他社から事業承継して開設した場合、消費者の誤認を防ぐ上で、当初の事業開始日も下の行に付記するよう努めてください（当初開設日　○年○月○日）。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東大阪市</author>
  </authors>
  <commentList>
    <comment ref="AA7" authorId="0" shapeId="0" xr:uid="{29DA8E20-1FA5-4E98-ABD7-E0AD72F8AF75}">
      <text>
        <r>
          <rPr>
            <b/>
            <sz val="9"/>
            <color indexed="81"/>
            <rFont val="MS P ゴシック"/>
            <family val="3"/>
            <charset val="128"/>
          </rPr>
          <t>建物全体が有料老人ホーム事業のみに使用される場合、全体面積と同じ数値を入力し、介護保険事業所やテナントなど、有料老人ホーム事業以外の用途を持つ施設があれば、その面積を除いた面積を入力してください。</t>
        </r>
      </text>
    </comment>
    <comment ref="O8" authorId="0" shapeId="0" xr:uid="{4790DF64-0E58-47F1-9474-44625F414DA6}">
      <text>
        <r>
          <rPr>
            <b/>
            <sz val="9"/>
            <color indexed="81"/>
            <rFont val="MS P ゴシック"/>
            <family val="3"/>
            <charset val="128"/>
          </rPr>
          <t>・増改築（居室内の改造は除く。）を行った場合も、当初の竣工日を入力してください。
・増改築日について入力する場合、「竣工日」の横に（）書きで追記してください。</t>
        </r>
      </text>
    </comment>
    <comment ref="AE27" authorId="0" shapeId="0" xr:uid="{9F62861F-2B03-401D-83A4-139DDC91E525}">
      <text>
        <r>
          <rPr>
            <b/>
            <sz val="9"/>
            <color indexed="81"/>
            <rFont val="MS P ゴシック"/>
            <family val="3"/>
            <charset val="128"/>
          </rPr>
          <t>共用施設内で対応可能な設備の有無を入力してください。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東大阪市</author>
  </authors>
  <commentList>
    <comment ref="T174" authorId="0" shapeId="0" xr:uid="{19A5A8DA-FB72-4D7F-95B1-4B0473BB4A05}">
      <text>
        <r>
          <rPr>
            <b/>
            <sz val="9"/>
            <color indexed="81"/>
            <rFont val="MS P ゴシック"/>
            <family val="3"/>
            <charset val="128"/>
          </rPr>
          <t>・介護居室から他の介護居室への住み替えを求める場合、「介護居室へ移る場合」を選択してください。
・一般居室間の場合、「その他」を選択し、下の行の「その他の場合」に内容を入力してください。</t>
        </r>
      </text>
    </comment>
    <comment ref="N190" authorId="0" shapeId="0" xr:uid="{A3FC9C42-1837-4EA2-B1D2-8C98CADCF7D3}">
      <text>
        <r>
          <rPr>
            <b/>
            <sz val="9"/>
            <color indexed="81"/>
            <rFont val="MS P ゴシック"/>
            <family val="3"/>
            <charset val="128"/>
          </rPr>
          <t>ホームは住まいであり、入居後に特定の療養管理や処置が必要となった場合、一般在宅と同じく医療保険を利用して入居を維持できます。仮に、ホームの看護職員では対応できない処置等があれば入力するよう努めてください。</t>
        </r>
      </text>
    </comment>
    <comment ref="T193" authorId="0" shapeId="0" xr:uid="{027F25A3-0DBD-4A3B-B698-E5A4E2036F56}">
      <text>
        <r>
          <rPr>
            <b/>
            <sz val="9"/>
            <color indexed="81"/>
            <rFont val="MS P ゴシック"/>
            <family val="3"/>
            <charset val="128"/>
          </rPr>
          <t>入居契約規定との合致が必要です。仮に有期限契約の場合、「契約期間が満了した場合」等も入力してください。その上で、特に事業者からの契約解除の内容についての記載は、借家契約における事業者解約要件のような社会通念上で許容されている解約条件以外の、有料老人ホーム契約として特徴的な要件のみを例示（他に解除事由がある場合は「、等」を付記）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東大阪市</author>
  </authors>
  <commentList>
    <comment ref="P125" authorId="0" shapeId="0" xr:uid="{46AE7E0F-1A69-4237-8581-908F5B9AF6A8}">
      <text>
        <r>
          <rPr>
            <b/>
            <sz val="9"/>
            <color indexed="81"/>
            <rFont val="MS P ゴシック"/>
            <family val="3"/>
            <charset val="128"/>
          </rPr>
          <t>・老人福祉法に基づき算定根拠を概括記載してください。なお、居室のタイプ等によって金額に幅がある場合、欄内で金額の範囲を書き分けてください。
・詳細の書き分けを行わない場合、重要事項説明書に料金表を添付するなどし、消費者との取引条件を全て明らかにしてください。</t>
        </r>
      </text>
    </comment>
    <comment ref="P127" authorId="0" shapeId="0" xr:uid="{50BEA66F-5150-4D47-9E1D-ADF6D1A498ED}">
      <text>
        <r>
          <rPr>
            <b/>
            <sz val="9"/>
            <color indexed="81"/>
            <rFont val="MS P ゴシック"/>
            <family val="3"/>
            <charset val="128"/>
          </rPr>
          <t>使途を入力してください。景品表示法指定告示に従ってすべて入力し、「等」で括らないようにしてください。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HOSTNAME</author>
  </authors>
  <commentList>
    <comment ref="AB14" authorId="0" shapeId="0" xr:uid="{00000000-0006-0000-0600-000004000000}">
      <text>
        <r>
          <rPr>
            <sz val="9"/>
            <rFont val="ＭＳ Ｐゴシック"/>
            <family val="3"/>
            <charset val="128"/>
          </rPr>
          <t xml:space="preserve">・ホームの所管庁の窓口を入力してください。
</t>
        </r>
        <r>
          <rPr>
            <sz val="9"/>
            <color indexed="10"/>
            <rFont val="ＭＳ Ｐゴシック"/>
            <family val="3"/>
            <charset val="128"/>
          </rPr>
          <t>※R2.4.1からＦＡＸ番号が変更になります。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東大阪市</author>
  </authors>
  <commentList>
    <comment ref="BC37" authorId="0" shapeId="0" xr:uid="{42E03759-6A11-46E5-B30D-09EA158F33FD}">
      <text>
        <r>
          <rPr>
            <b/>
            <sz val="9"/>
            <color indexed="81"/>
            <rFont val="MS P ゴシック"/>
            <family val="3"/>
            <charset val="128"/>
          </rPr>
          <t>入居定員</t>
        </r>
      </text>
    </comment>
    <comment ref="BG37" authorId="0" shapeId="0" xr:uid="{68DA234D-A2BA-4F00-BEAF-6ABB58968C75}">
      <text>
        <r>
          <rPr>
            <b/>
            <sz val="9"/>
            <color indexed="81"/>
            <rFont val="MS P ゴシック"/>
            <family val="3"/>
            <charset val="128"/>
          </rPr>
          <t>指針による一人当たりの面積</t>
        </r>
      </text>
    </comment>
    <comment ref="BC40" authorId="0" shapeId="0" xr:uid="{9DCFD918-D621-4877-AFC6-AAAB13ADBC86}">
      <text>
        <r>
          <rPr>
            <b/>
            <sz val="9"/>
            <color indexed="81"/>
            <rFont val="MS P ゴシック"/>
            <family val="3"/>
            <charset val="128"/>
          </rPr>
          <t>【緩和条件】
全ての居室が個室で、１室あたりの床面積が18㎡（バルコニーを除き壁芯方法）以上あって、かつ、居室内に便所及び洗面設備が設置されている場合</t>
        </r>
      </text>
    </comment>
  </commentList>
</comments>
</file>

<file path=xl/sharedStrings.xml><?xml version="1.0" encoding="utf-8"?>
<sst xmlns="http://schemas.openxmlformats.org/spreadsheetml/2006/main" count="1376" uniqueCount="803">
  <si>
    <t>＜居宅サービス＞</t>
    <rPh sb="1" eb="3">
      <t>キョタク</t>
    </rPh>
    <phoneticPr fontId="2"/>
  </si>
  <si>
    <t>訪問介護</t>
    <rPh sb="0" eb="2">
      <t>ホウモン</t>
    </rPh>
    <rPh sb="2" eb="4">
      <t>カイゴ</t>
    </rPh>
    <phoneticPr fontId="2"/>
  </si>
  <si>
    <t>訪問入浴介護</t>
    <rPh sb="0" eb="2">
      <t>ホウモン</t>
    </rPh>
    <rPh sb="2" eb="4">
      <t>ニュウヨク</t>
    </rPh>
    <rPh sb="4" eb="6">
      <t>カイゴ</t>
    </rPh>
    <phoneticPr fontId="2"/>
  </si>
  <si>
    <t>訪問看護</t>
    <rPh sb="0" eb="2">
      <t>ホウモン</t>
    </rPh>
    <rPh sb="2" eb="4">
      <t>カンゴ</t>
    </rPh>
    <phoneticPr fontId="2"/>
  </si>
  <si>
    <t>訪問リハビリテーション</t>
    <rPh sb="0" eb="2">
      <t>ホウモン</t>
    </rPh>
    <phoneticPr fontId="2"/>
  </si>
  <si>
    <t>居宅療養管理指導</t>
    <rPh sb="0" eb="2">
      <t>キョタク</t>
    </rPh>
    <rPh sb="2" eb="4">
      <t>リョウヨウ</t>
    </rPh>
    <rPh sb="4" eb="6">
      <t>カンリ</t>
    </rPh>
    <rPh sb="6" eb="8">
      <t>シドウ</t>
    </rPh>
    <phoneticPr fontId="2"/>
  </si>
  <si>
    <t>通所介護</t>
    <rPh sb="0" eb="2">
      <t>ツウショ</t>
    </rPh>
    <rPh sb="2" eb="4">
      <t>カイゴ</t>
    </rPh>
    <phoneticPr fontId="2"/>
  </si>
  <si>
    <t>通所リハビリテーション</t>
    <rPh sb="0" eb="2">
      <t>ツウショ</t>
    </rPh>
    <phoneticPr fontId="2"/>
  </si>
  <si>
    <t>短期入所生活介護</t>
    <rPh sb="0" eb="2">
      <t>タンキ</t>
    </rPh>
    <rPh sb="2" eb="4">
      <t>ニュウショ</t>
    </rPh>
    <rPh sb="4" eb="6">
      <t>セイカツ</t>
    </rPh>
    <rPh sb="6" eb="8">
      <t>カイゴ</t>
    </rPh>
    <phoneticPr fontId="2"/>
  </si>
  <si>
    <t>短期入所療養介護</t>
    <rPh sb="0" eb="2">
      <t>タンキ</t>
    </rPh>
    <rPh sb="2" eb="4">
      <t>ニュウショ</t>
    </rPh>
    <rPh sb="4" eb="6">
      <t>リョウヨウ</t>
    </rPh>
    <rPh sb="6" eb="8">
      <t>カイゴ</t>
    </rPh>
    <phoneticPr fontId="2"/>
  </si>
  <si>
    <t>特定施設入居者生活介護</t>
    <rPh sb="0" eb="2">
      <t>トクテイ</t>
    </rPh>
    <rPh sb="2" eb="4">
      <t>シセツ</t>
    </rPh>
    <rPh sb="4" eb="7">
      <t>ニュウキョシャ</t>
    </rPh>
    <rPh sb="7" eb="9">
      <t>セイカツ</t>
    </rPh>
    <rPh sb="9" eb="11">
      <t>カイゴ</t>
    </rPh>
    <phoneticPr fontId="2"/>
  </si>
  <si>
    <t>福祉用具貸与</t>
    <rPh sb="0" eb="2">
      <t>フクシ</t>
    </rPh>
    <rPh sb="2" eb="4">
      <t>ヨウグ</t>
    </rPh>
    <rPh sb="4" eb="6">
      <t>タイヨ</t>
    </rPh>
    <phoneticPr fontId="2"/>
  </si>
  <si>
    <t>特定福祉用具販売</t>
    <rPh sb="0" eb="2">
      <t>トクテイ</t>
    </rPh>
    <rPh sb="2" eb="4">
      <t>フクシ</t>
    </rPh>
    <rPh sb="4" eb="6">
      <t>ヨウグ</t>
    </rPh>
    <rPh sb="6" eb="8">
      <t>ハンバイ</t>
    </rPh>
    <phoneticPr fontId="2"/>
  </si>
  <si>
    <t>＜地域密着型サービス＞</t>
    <rPh sb="1" eb="3">
      <t>チイキ</t>
    </rPh>
    <rPh sb="3" eb="5">
      <t>ミッチャク</t>
    </rPh>
    <rPh sb="5" eb="6">
      <t>ガタ</t>
    </rPh>
    <phoneticPr fontId="2"/>
  </si>
  <si>
    <t>夜間対応型訪問介護</t>
    <rPh sb="0" eb="2">
      <t>ヤカン</t>
    </rPh>
    <rPh sb="2" eb="4">
      <t>タイオウ</t>
    </rPh>
    <rPh sb="4" eb="5">
      <t>ガタ</t>
    </rPh>
    <rPh sb="5" eb="7">
      <t>ホウモン</t>
    </rPh>
    <rPh sb="7" eb="9">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</si>
  <si>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</si>
  <si>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</si>
  <si>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2"/>
  </si>
  <si>
    <t>＜居宅介護予防サービス＞</t>
    <rPh sb="1" eb="3">
      <t>キョタク</t>
    </rPh>
    <rPh sb="3" eb="5">
      <t>カイゴ</t>
    </rPh>
    <rPh sb="5" eb="7">
      <t>ヨボウ</t>
    </rPh>
    <phoneticPr fontId="2"/>
  </si>
  <si>
    <t>介護予防訪問入浴介護</t>
    <rPh sb="0" eb="2">
      <t>カイゴ</t>
    </rPh>
    <rPh sb="2" eb="4">
      <t>ヨボウ</t>
    </rPh>
    <rPh sb="4" eb="6">
      <t>ホウモン</t>
    </rPh>
    <rPh sb="6" eb="8">
      <t>ニュウヨク</t>
    </rPh>
    <rPh sb="8" eb="10">
      <t>カイゴ</t>
    </rPh>
    <phoneticPr fontId="2"/>
  </si>
  <si>
    <t>介護予防訪問看護</t>
    <rPh sb="0" eb="2">
      <t>カイゴ</t>
    </rPh>
    <rPh sb="2" eb="4">
      <t>ヨボウ</t>
    </rPh>
    <rPh sb="4" eb="6">
      <t>ホウモン</t>
    </rPh>
    <rPh sb="6" eb="8">
      <t>カンゴ</t>
    </rPh>
    <phoneticPr fontId="2"/>
  </si>
  <si>
    <t>介護予防訪問リハビリテーション</t>
    <rPh sb="0" eb="2">
      <t>カイゴ</t>
    </rPh>
    <rPh sb="2" eb="4">
      <t>ヨボウ</t>
    </rPh>
    <rPh sb="4" eb="6">
      <t>ホウモン</t>
    </rPh>
    <phoneticPr fontId="2"/>
  </si>
  <si>
    <t>介護予防居宅療養管理指導</t>
    <rPh sb="0" eb="2">
      <t>カイゴ</t>
    </rPh>
    <rPh sb="2" eb="4">
      <t>ヨボウ</t>
    </rPh>
    <rPh sb="4" eb="6">
      <t>キョタク</t>
    </rPh>
    <rPh sb="6" eb="8">
      <t>リョウヨウ</t>
    </rPh>
    <rPh sb="8" eb="10">
      <t>カンリ</t>
    </rPh>
    <rPh sb="10" eb="12">
      <t>シドウ</t>
    </rPh>
    <phoneticPr fontId="2"/>
  </si>
  <si>
    <t>介護予防通所リハビリテーション</t>
    <rPh sb="0" eb="2">
      <t>カイゴ</t>
    </rPh>
    <rPh sb="2" eb="4">
      <t>ヨボウ</t>
    </rPh>
    <rPh sb="4" eb="6">
      <t>ツウショ</t>
    </rPh>
    <phoneticPr fontId="2"/>
  </si>
  <si>
    <t>介護予防短期入所生活介護</t>
    <rPh sb="0" eb="2">
      <t>カイゴ</t>
    </rPh>
    <rPh sb="2" eb="4">
      <t>ヨボウ</t>
    </rPh>
    <rPh sb="4" eb="6">
      <t>タンキ</t>
    </rPh>
    <rPh sb="6" eb="8">
      <t>ニュウショ</t>
    </rPh>
    <rPh sb="8" eb="10">
      <t>セイカツ</t>
    </rPh>
    <rPh sb="10" eb="12">
      <t>カイゴ</t>
    </rPh>
    <phoneticPr fontId="2"/>
  </si>
  <si>
    <t>介護予防短期入所療養介護</t>
    <rPh sb="0" eb="2">
      <t>カイゴ</t>
    </rPh>
    <rPh sb="2" eb="4">
      <t>ヨボウ</t>
    </rPh>
    <rPh sb="4" eb="6">
      <t>タンキ</t>
    </rPh>
    <rPh sb="6" eb="8">
      <t>ニュウショ</t>
    </rPh>
    <rPh sb="8" eb="10">
      <t>リョウヨウ</t>
    </rPh>
    <rPh sb="10" eb="12">
      <t>カイゴ</t>
    </rPh>
    <phoneticPr fontId="2"/>
  </si>
  <si>
    <t>介護予防福祉用具貸与</t>
    <rPh sb="0" eb="2">
      <t>カイゴ</t>
    </rPh>
    <rPh sb="2" eb="4">
      <t>ヨボウ</t>
    </rPh>
    <rPh sb="4" eb="6">
      <t>フクシ</t>
    </rPh>
    <rPh sb="6" eb="8">
      <t>ヨウグ</t>
    </rPh>
    <rPh sb="8" eb="10">
      <t>タイヨ</t>
    </rPh>
    <phoneticPr fontId="2"/>
  </si>
  <si>
    <t>特定介護予防福祉用具販売</t>
    <rPh sb="0" eb="2">
      <t>トクテイ</t>
    </rPh>
    <rPh sb="2" eb="4">
      <t>カイゴ</t>
    </rPh>
    <rPh sb="4" eb="6">
      <t>ヨボウ</t>
    </rPh>
    <rPh sb="6" eb="8">
      <t>フクシ</t>
    </rPh>
    <rPh sb="8" eb="10">
      <t>ヨウグ</t>
    </rPh>
    <rPh sb="10" eb="12">
      <t>ハンバイ</t>
    </rPh>
    <phoneticPr fontId="2"/>
  </si>
  <si>
    <t>＜地域密着型介護予防サービス＞</t>
    <rPh sb="1" eb="3">
      <t>チイキ</t>
    </rPh>
    <rPh sb="3" eb="5">
      <t>ミッチャク</t>
    </rPh>
    <rPh sb="5" eb="6">
      <t>ガタ</t>
    </rPh>
    <rPh sb="6" eb="8">
      <t>カイゴ</t>
    </rPh>
    <rPh sb="8" eb="10">
      <t>ヨボウ</t>
    </rPh>
    <phoneticPr fontId="2"/>
  </si>
  <si>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</si>
  <si>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</si>
  <si>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</si>
  <si>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＜介護保険施設＞</t>
    <rPh sb="1" eb="3">
      <t>カイゴ</t>
    </rPh>
    <rPh sb="3" eb="5">
      <t>ホケン</t>
    </rPh>
    <rPh sb="5" eb="7">
      <t>シセツ</t>
    </rPh>
    <phoneticPr fontId="2"/>
  </si>
  <si>
    <t>介護老人福祉施設</t>
    <rPh sb="0" eb="2">
      <t>カイゴ</t>
    </rPh>
    <rPh sb="2" eb="4">
      <t>ロウジン</t>
    </rPh>
    <rPh sb="4" eb="6">
      <t>フクシ</t>
    </rPh>
    <rPh sb="6" eb="8">
      <t>シセツ</t>
    </rPh>
    <phoneticPr fontId="2"/>
  </si>
  <si>
    <t>介護老人保健施設</t>
    <rPh sb="0" eb="2">
      <t>カイゴ</t>
    </rPh>
    <rPh sb="2" eb="4">
      <t>ロウジン</t>
    </rPh>
    <rPh sb="4" eb="6">
      <t>ホケン</t>
    </rPh>
    <rPh sb="6" eb="8">
      <t>シセツ</t>
    </rPh>
    <phoneticPr fontId="2"/>
  </si>
  <si>
    <t>介護療養型医療施設</t>
    <rPh sb="0" eb="2">
      <t>カイゴ</t>
    </rPh>
    <rPh sb="2" eb="4">
      <t>リョウヨウ</t>
    </rPh>
    <rPh sb="4" eb="5">
      <t>ガタ</t>
    </rPh>
    <rPh sb="5" eb="7">
      <t>イリョウ</t>
    </rPh>
    <rPh sb="7" eb="9">
      <t>シセツ</t>
    </rPh>
    <phoneticPr fontId="2"/>
  </si>
  <si>
    <t>事業所の名称</t>
    <rPh sb="0" eb="3">
      <t>ジギョウショ</t>
    </rPh>
    <rPh sb="4" eb="6">
      <t>メイショウ</t>
    </rPh>
    <phoneticPr fontId="2"/>
  </si>
  <si>
    <t>名称</t>
    <rPh sb="0" eb="2">
      <t>メイショウ</t>
    </rPh>
    <phoneticPr fontId="2"/>
  </si>
  <si>
    <t>常勤</t>
    <rPh sb="0" eb="2">
      <t>ジョウキン</t>
    </rPh>
    <phoneticPr fontId="2"/>
  </si>
  <si>
    <t>合計</t>
    <rPh sb="0" eb="2">
      <t>ゴウケイ</t>
    </rPh>
    <phoneticPr fontId="2"/>
  </si>
  <si>
    <t>非常勤</t>
    <rPh sb="0" eb="3">
      <t>ヒジョウキン</t>
    </rPh>
    <phoneticPr fontId="2"/>
  </si>
  <si>
    <t>生活相談員</t>
    <rPh sb="0" eb="2">
      <t>セイカツ</t>
    </rPh>
    <rPh sb="2" eb="5">
      <t>ソウダンイン</t>
    </rPh>
    <phoneticPr fontId="2"/>
  </si>
  <si>
    <t>介護職員</t>
    <rPh sb="0" eb="2">
      <t>カイゴ</t>
    </rPh>
    <rPh sb="2" eb="4">
      <t>ショクイン</t>
    </rPh>
    <phoneticPr fontId="2"/>
  </si>
  <si>
    <t>計画作成担当者</t>
    <rPh sb="0" eb="2">
      <t>ケイカク</t>
    </rPh>
    <rPh sb="2" eb="4">
      <t>サクセイ</t>
    </rPh>
    <rPh sb="4" eb="7">
      <t>タントウシャ</t>
    </rPh>
    <phoneticPr fontId="2"/>
  </si>
  <si>
    <t>居室利用権の取扱い</t>
    <rPh sb="0" eb="2">
      <t>キョシツ</t>
    </rPh>
    <rPh sb="2" eb="5">
      <t>リヨウケン</t>
    </rPh>
    <rPh sb="6" eb="8">
      <t>トリアツカ</t>
    </rPh>
    <phoneticPr fontId="2"/>
  </si>
  <si>
    <t>その他</t>
    <rPh sb="2" eb="3">
      <t>タ</t>
    </rPh>
    <phoneticPr fontId="2"/>
  </si>
  <si>
    <t>留意事項</t>
    <rPh sb="0" eb="2">
      <t>リュウイ</t>
    </rPh>
    <rPh sb="2" eb="4">
      <t>ジコウ</t>
    </rPh>
    <phoneticPr fontId="2"/>
  </si>
  <si>
    <t>契約の解除の内容</t>
    <rPh sb="0" eb="2">
      <t>ケイヤク</t>
    </rPh>
    <rPh sb="3" eb="5">
      <t>カイジョ</t>
    </rPh>
    <rPh sb="6" eb="8">
      <t>ナイヨウ</t>
    </rPh>
    <phoneticPr fontId="2"/>
  </si>
  <si>
    <t>自立</t>
    <rPh sb="0" eb="2">
      <t>ジリツ</t>
    </rPh>
    <phoneticPr fontId="2"/>
  </si>
  <si>
    <t>社会福祉施設</t>
    <rPh sb="0" eb="2">
      <t>シャカイ</t>
    </rPh>
    <rPh sb="2" eb="4">
      <t>フクシ</t>
    </rPh>
    <rPh sb="4" eb="6">
      <t>シセツ</t>
    </rPh>
    <phoneticPr fontId="2"/>
  </si>
  <si>
    <t>医療機関</t>
    <rPh sb="0" eb="2">
      <t>イリョウ</t>
    </rPh>
    <rPh sb="2" eb="4">
      <t>キカン</t>
    </rPh>
    <phoneticPr fontId="2"/>
  </si>
  <si>
    <t>自宅等</t>
    <rPh sb="0" eb="2">
      <t>ジタク</t>
    </rPh>
    <rPh sb="2" eb="3">
      <t>トウ</t>
    </rPh>
    <phoneticPr fontId="2"/>
  </si>
  <si>
    <t>男性</t>
    <rPh sb="0" eb="2">
      <t>ダンセイ</t>
    </rPh>
    <phoneticPr fontId="2"/>
  </si>
  <si>
    <t>居室の状況</t>
    <rPh sb="0" eb="2">
      <t>キョシツ</t>
    </rPh>
    <rPh sb="3" eb="5">
      <t>ジョウキョウ</t>
    </rPh>
    <phoneticPr fontId="2"/>
  </si>
  <si>
    <t>平日</t>
    <rPh sb="0" eb="2">
      <t>ヘイジツ</t>
    </rPh>
    <phoneticPr fontId="2"/>
  </si>
  <si>
    <t>土曜</t>
    <rPh sb="0" eb="2">
      <t>ドヨウ</t>
    </rPh>
    <phoneticPr fontId="2"/>
  </si>
  <si>
    <t>日曜・祝日</t>
    <rPh sb="0" eb="2">
      <t>ニチヨウ</t>
    </rPh>
    <rPh sb="3" eb="5">
      <t>シュクジツ</t>
    </rPh>
    <phoneticPr fontId="2"/>
  </si>
  <si>
    <t>様</t>
    <rPh sb="0" eb="1">
      <t>サマ</t>
    </rPh>
    <phoneticPr fontId="2"/>
  </si>
  <si>
    <t>所属・職名</t>
    <rPh sb="0" eb="2">
      <t>ショゾク</t>
    </rPh>
    <rPh sb="3" eb="5">
      <t>ショクメイ</t>
    </rPh>
    <phoneticPr fontId="2"/>
  </si>
  <si>
    <t>記入年月日</t>
    <rPh sb="0" eb="2">
      <t>キニュウ</t>
    </rPh>
    <rPh sb="2" eb="5">
      <t>ネンガッピ</t>
    </rPh>
    <phoneticPr fontId="2"/>
  </si>
  <si>
    <t>小規模多機能型居宅介護</t>
    <rPh sb="0" eb="3">
      <t>ショウキボ</t>
    </rPh>
    <rPh sb="3" eb="6">
      <t>タキノウ</t>
    </rPh>
    <rPh sb="6" eb="7">
      <t>ガタ</t>
    </rPh>
    <rPh sb="7" eb="9">
      <t>キョタク</t>
    </rPh>
    <rPh sb="9" eb="11">
      <t>カイゴ</t>
    </rPh>
    <phoneticPr fontId="2"/>
  </si>
  <si>
    <t>入居者の状況</t>
    <rPh sb="0" eb="3">
      <t>ニュウキョシャ</t>
    </rPh>
    <rPh sb="4" eb="6">
      <t>ジョウキョウ</t>
    </rPh>
    <phoneticPr fontId="2"/>
  </si>
  <si>
    <t>損害賠償責任保険の加入状況</t>
    <rPh sb="0" eb="2">
      <t>ソンガイ</t>
    </rPh>
    <rPh sb="2" eb="4">
      <t>バイショウ</t>
    </rPh>
    <rPh sb="4" eb="6">
      <t>セキニン</t>
    </rPh>
    <rPh sb="6" eb="8">
      <t>ホケン</t>
    </rPh>
    <rPh sb="9" eb="11">
      <t>カニュウ</t>
    </rPh>
    <rPh sb="11" eb="13">
      <t>ジョウキョウ</t>
    </rPh>
    <phoneticPr fontId="2"/>
  </si>
  <si>
    <t>居宅介護支援</t>
    <rPh sb="0" eb="2">
      <t>キョタク</t>
    </rPh>
    <rPh sb="2" eb="4">
      <t>カイゴ</t>
    </rPh>
    <rPh sb="4" eb="6">
      <t>シエン</t>
    </rPh>
    <phoneticPr fontId="2"/>
  </si>
  <si>
    <t>介護予防支援</t>
    <rPh sb="0" eb="2">
      <t>カイゴ</t>
    </rPh>
    <rPh sb="2" eb="4">
      <t>ヨボウ</t>
    </rPh>
    <rPh sb="4" eb="6">
      <t>シエン</t>
    </rPh>
    <phoneticPr fontId="2"/>
  </si>
  <si>
    <t>地域密着型介護老人福祉施設入所者生活介護</t>
    <rPh sb="0" eb="2">
      <t>チイキ</t>
    </rPh>
    <rPh sb="2" eb="4">
      <t>ミッチャク</t>
    </rPh>
    <rPh sb="4" eb="5">
      <t>ガタ</t>
    </rPh>
    <rPh sb="5" eb="7">
      <t>カイゴ</t>
    </rPh>
    <rPh sb="7" eb="9">
      <t>ロウジン</t>
    </rPh>
    <rPh sb="9" eb="11">
      <t>フクシ</t>
    </rPh>
    <rPh sb="11" eb="13">
      <t>シセツ</t>
    </rPh>
    <rPh sb="13" eb="16">
      <t>ニュウショシャ</t>
    </rPh>
    <rPh sb="16" eb="17">
      <t>ショウ</t>
    </rPh>
    <rPh sb="17" eb="18">
      <t>カツ</t>
    </rPh>
    <rPh sb="18" eb="20">
      <t>カイゴ</t>
    </rPh>
    <phoneticPr fontId="2"/>
  </si>
  <si>
    <t>敷金</t>
    <rPh sb="0" eb="2">
      <t>シキキン</t>
    </rPh>
    <phoneticPr fontId="2"/>
  </si>
  <si>
    <t>年齢に応じた金額設定</t>
    <rPh sb="0" eb="2">
      <t>ネンレイ</t>
    </rPh>
    <rPh sb="3" eb="4">
      <t>オウ</t>
    </rPh>
    <rPh sb="6" eb="8">
      <t>キンガク</t>
    </rPh>
    <rPh sb="8" eb="10">
      <t>セッテイ</t>
    </rPh>
    <phoneticPr fontId="2"/>
  </si>
  <si>
    <t>１ 事業主体概要</t>
    <rPh sb="2" eb="4">
      <t>ジギョウ</t>
    </rPh>
    <rPh sb="4" eb="6">
      <t>シュタイ</t>
    </rPh>
    <rPh sb="6" eb="8">
      <t>ガイヨウ</t>
    </rPh>
    <phoneticPr fontId="2"/>
  </si>
  <si>
    <t>主たる事務所の所在地</t>
    <rPh sb="0" eb="1">
      <t>シュ</t>
    </rPh>
    <rPh sb="3" eb="6">
      <t>ジムショ</t>
    </rPh>
    <rPh sb="7" eb="10">
      <t>ショザイチ</t>
    </rPh>
    <phoneticPr fontId="2"/>
  </si>
  <si>
    <t>連絡先</t>
    <rPh sb="0" eb="2">
      <t>レンラク</t>
    </rPh>
    <rPh sb="2" eb="3">
      <t>サキ</t>
    </rPh>
    <phoneticPr fontId="2"/>
  </si>
  <si>
    <t>ホームページアドレス</t>
    <phoneticPr fontId="2"/>
  </si>
  <si>
    <t>設立年月日</t>
    <rPh sb="0" eb="2">
      <t>セツリツ</t>
    </rPh>
    <rPh sb="2" eb="5">
      <t>ネンガッピ</t>
    </rPh>
    <phoneticPr fontId="2"/>
  </si>
  <si>
    <t>主な実施事業</t>
    <rPh sb="0" eb="1">
      <t>オモ</t>
    </rPh>
    <rPh sb="2" eb="4">
      <t>ジッシ</t>
    </rPh>
    <rPh sb="4" eb="6">
      <t>ジギョウ</t>
    </rPh>
    <phoneticPr fontId="2"/>
  </si>
  <si>
    <t>２</t>
    <phoneticPr fontId="2"/>
  </si>
  <si>
    <t>所在地</t>
    <rPh sb="0" eb="3">
      <t>ショザイチ</t>
    </rPh>
    <phoneticPr fontId="2"/>
  </si>
  <si>
    <t>管理者</t>
    <rPh sb="0" eb="3">
      <t>カンリシャ</t>
    </rPh>
    <phoneticPr fontId="2"/>
  </si>
  <si>
    <t>（住まいの概要）</t>
    <rPh sb="1" eb="2">
      <t>ス</t>
    </rPh>
    <rPh sb="5" eb="7">
      <t>ガイヨウ</t>
    </rPh>
    <phoneticPr fontId="2"/>
  </si>
  <si>
    <t>３　建物概要</t>
    <rPh sb="2" eb="4">
      <t>タテモノ</t>
    </rPh>
    <rPh sb="4" eb="6">
      <t>ガイヨウ</t>
    </rPh>
    <phoneticPr fontId="2"/>
  </si>
  <si>
    <t>土地</t>
    <rPh sb="0" eb="2">
      <t>トチ</t>
    </rPh>
    <phoneticPr fontId="2"/>
  </si>
  <si>
    <t>建物</t>
    <rPh sb="0" eb="2">
      <t>タテモノ</t>
    </rPh>
    <phoneticPr fontId="2"/>
  </si>
  <si>
    <t>耐火構造</t>
    <rPh sb="0" eb="2">
      <t>タイカ</t>
    </rPh>
    <rPh sb="2" eb="4">
      <t>コウゾウ</t>
    </rPh>
    <phoneticPr fontId="2"/>
  </si>
  <si>
    <t>建物概要</t>
    <rPh sb="0" eb="2">
      <t>タテモノ</t>
    </rPh>
    <rPh sb="2" eb="4">
      <t>ガイヨウ</t>
    </rPh>
    <phoneticPr fontId="2"/>
  </si>
  <si>
    <t>浴室</t>
    <rPh sb="0" eb="2">
      <t>ヨクシツ</t>
    </rPh>
    <phoneticPr fontId="2"/>
  </si>
  <si>
    <t>面積</t>
    <rPh sb="0" eb="2">
      <t>メンセキ</t>
    </rPh>
    <phoneticPr fontId="2"/>
  </si>
  <si>
    <t>共用浴室</t>
    <rPh sb="0" eb="2">
      <t>キョウヨウ</t>
    </rPh>
    <rPh sb="2" eb="4">
      <t>ヨクシツ</t>
    </rPh>
    <phoneticPr fontId="2"/>
  </si>
  <si>
    <t>共用浴室における介護浴槽</t>
    <rPh sb="0" eb="2">
      <t>キョウヨウ</t>
    </rPh>
    <rPh sb="2" eb="4">
      <t>ヨクシツ</t>
    </rPh>
    <rPh sb="8" eb="10">
      <t>カイゴ</t>
    </rPh>
    <rPh sb="10" eb="12">
      <t>ヨクソウ</t>
    </rPh>
    <phoneticPr fontId="2"/>
  </si>
  <si>
    <t>食堂</t>
    <rPh sb="0" eb="2">
      <t>ショクドウ</t>
    </rPh>
    <phoneticPr fontId="2"/>
  </si>
  <si>
    <t>エレベーター</t>
    <phoneticPr fontId="2"/>
  </si>
  <si>
    <t>消火器</t>
    <rPh sb="0" eb="3">
      <t>ショウカキ</t>
    </rPh>
    <phoneticPr fontId="2"/>
  </si>
  <si>
    <t>自動火災報知設備</t>
    <rPh sb="0" eb="2">
      <t>ジドウ</t>
    </rPh>
    <rPh sb="2" eb="4">
      <t>カサイ</t>
    </rPh>
    <rPh sb="4" eb="6">
      <t>ホウチ</t>
    </rPh>
    <rPh sb="6" eb="8">
      <t>セツビ</t>
    </rPh>
    <phoneticPr fontId="2"/>
  </si>
  <si>
    <t>４</t>
    <phoneticPr fontId="2"/>
  </si>
  <si>
    <t>サービスの内容</t>
    <rPh sb="5" eb="7">
      <t>ナイヨウ</t>
    </rPh>
    <phoneticPr fontId="2"/>
  </si>
  <si>
    <t>（全体の方針）</t>
    <rPh sb="1" eb="3">
      <t>ゼンタイ</t>
    </rPh>
    <rPh sb="4" eb="6">
      <t>ホウシン</t>
    </rPh>
    <phoneticPr fontId="2"/>
  </si>
  <si>
    <t>運営に関する方針</t>
    <rPh sb="0" eb="2">
      <t>ウンエイ</t>
    </rPh>
    <rPh sb="3" eb="4">
      <t>カン</t>
    </rPh>
    <rPh sb="6" eb="8">
      <t>ホウシン</t>
    </rPh>
    <phoneticPr fontId="2"/>
  </si>
  <si>
    <t>食事の提供</t>
    <rPh sb="0" eb="2">
      <t>ショクジ</t>
    </rPh>
    <rPh sb="3" eb="5">
      <t>テイキョウ</t>
    </rPh>
    <phoneticPr fontId="2"/>
  </si>
  <si>
    <t>医療支援</t>
    <rPh sb="0" eb="2">
      <t>イリョウ</t>
    </rPh>
    <rPh sb="2" eb="4">
      <t>シエン</t>
    </rPh>
    <phoneticPr fontId="2"/>
  </si>
  <si>
    <t>住所</t>
    <rPh sb="0" eb="2">
      <t>ジュウショ</t>
    </rPh>
    <phoneticPr fontId="2"/>
  </si>
  <si>
    <t>診療科目</t>
    <rPh sb="0" eb="2">
      <t>シンリョウ</t>
    </rPh>
    <rPh sb="2" eb="4">
      <t>カモク</t>
    </rPh>
    <phoneticPr fontId="2"/>
  </si>
  <si>
    <t>協力内容</t>
    <rPh sb="0" eb="2">
      <t>キョウリョク</t>
    </rPh>
    <rPh sb="2" eb="4">
      <t>ナイヨウ</t>
    </rPh>
    <phoneticPr fontId="2"/>
  </si>
  <si>
    <t>協力歯科医療機関</t>
    <rPh sb="0" eb="2">
      <t>キョウリョク</t>
    </rPh>
    <rPh sb="2" eb="4">
      <t>シカ</t>
    </rPh>
    <rPh sb="4" eb="6">
      <t>イリョウ</t>
    </rPh>
    <rPh sb="6" eb="8">
      <t>キカン</t>
    </rPh>
    <phoneticPr fontId="2"/>
  </si>
  <si>
    <t>入居後に居室を住み替える場合</t>
    <rPh sb="0" eb="2">
      <t>ニュウキョ</t>
    </rPh>
    <rPh sb="2" eb="3">
      <t>ゴ</t>
    </rPh>
    <rPh sb="4" eb="6">
      <t>キョシツ</t>
    </rPh>
    <rPh sb="7" eb="8">
      <t>ス</t>
    </rPh>
    <rPh sb="9" eb="10">
      <t>カ</t>
    </rPh>
    <rPh sb="12" eb="14">
      <t>バアイ</t>
    </rPh>
    <phoneticPr fontId="2"/>
  </si>
  <si>
    <t>判断基準の内容</t>
    <rPh sb="0" eb="2">
      <t>ハンダン</t>
    </rPh>
    <rPh sb="2" eb="4">
      <t>キジュン</t>
    </rPh>
    <rPh sb="5" eb="7">
      <t>ナイヨウ</t>
    </rPh>
    <phoneticPr fontId="2"/>
  </si>
  <si>
    <t>手続の内容</t>
    <rPh sb="0" eb="2">
      <t>テツヅキ</t>
    </rPh>
    <rPh sb="3" eb="5">
      <t>ナイヨウ</t>
    </rPh>
    <phoneticPr fontId="2"/>
  </si>
  <si>
    <t>追加的費用の有無</t>
    <rPh sb="0" eb="3">
      <t>ツイカテキ</t>
    </rPh>
    <rPh sb="3" eb="5">
      <t>ヒヨウ</t>
    </rPh>
    <rPh sb="6" eb="8">
      <t>ウム</t>
    </rPh>
    <phoneticPr fontId="2"/>
  </si>
  <si>
    <t>前払金償却の調整の有無</t>
    <rPh sb="0" eb="2">
      <t>マエバラ</t>
    </rPh>
    <rPh sb="2" eb="3">
      <t>キン</t>
    </rPh>
    <rPh sb="3" eb="5">
      <t>ショウキャク</t>
    </rPh>
    <rPh sb="6" eb="8">
      <t>チョウセイ</t>
    </rPh>
    <rPh sb="9" eb="11">
      <t>ウム</t>
    </rPh>
    <phoneticPr fontId="2"/>
  </si>
  <si>
    <t>面積の増減</t>
    <rPh sb="0" eb="2">
      <t>メンセキ</t>
    </rPh>
    <rPh sb="3" eb="5">
      <t>ゾウゲン</t>
    </rPh>
    <phoneticPr fontId="2"/>
  </si>
  <si>
    <t>便所の変更</t>
    <rPh sb="0" eb="2">
      <t>ベンジョ</t>
    </rPh>
    <rPh sb="3" eb="5">
      <t>ヘンコウ</t>
    </rPh>
    <phoneticPr fontId="2"/>
  </si>
  <si>
    <t>浴室の変更</t>
    <rPh sb="0" eb="2">
      <t>ヨクシツ</t>
    </rPh>
    <rPh sb="3" eb="5">
      <t>ヘンコウ</t>
    </rPh>
    <phoneticPr fontId="2"/>
  </si>
  <si>
    <t>洗面所の変更</t>
    <rPh sb="0" eb="2">
      <t>センメン</t>
    </rPh>
    <rPh sb="2" eb="3">
      <t>ジョ</t>
    </rPh>
    <rPh sb="4" eb="6">
      <t>ヘンコウ</t>
    </rPh>
    <phoneticPr fontId="2"/>
  </si>
  <si>
    <t>その他の変更</t>
    <rPh sb="2" eb="3">
      <t>タ</t>
    </rPh>
    <rPh sb="4" eb="6">
      <t>ヘンコウ</t>
    </rPh>
    <phoneticPr fontId="2"/>
  </si>
  <si>
    <t>従前の居室との仕様の変更</t>
    <rPh sb="0" eb="2">
      <t>ジュウゼン</t>
    </rPh>
    <rPh sb="3" eb="5">
      <t>キョシツ</t>
    </rPh>
    <rPh sb="7" eb="9">
      <t>シヨウ</t>
    </rPh>
    <rPh sb="10" eb="12">
      <t>ヘンコウ</t>
    </rPh>
    <phoneticPr fontId="2"/>
  </si>
  <si>
    <t>（入居に関する要件）</t>
    <rPh sb="1" eb="3">
      <t>ニュウキョ</t>
    </rPh>
    <rPh sb="4" eb="5">
      <t>カン</t>
    </rPh>
    <rPh sb="7" eb="9">
      <t>ヨウケン</t>
    </rPh>
    <phoneticPr fontId="2"/>
  </si>
  <si>
    <t>入居対象となる者</t>
    <rPh sb="0" eb="2">
      <t>ニュウキョ</t>
    </rPh>
    <rPh sb="2" eb="4">
      <t>タイショウ</t>
    </rPh>
    <rPh sb="7" eb="8">
      <t>モノ</t>
    </rPh>
    <phoneticPr fontId="2"/>
  </si>
  <si>
    <t>事業主体から解約を求める場合</t>
    <rPh sb="0" eb="2">
      <t>ジギョウ</t>
    </rPh>
    <rPh sb="2" eb="4">
      <t>シュタイ</t>
    </rPh>
    <rPh sb="6" eb="8">
      <t>カイヤク</t>
    </rPh>
    <rPh sb="9" eb="10">
      <t>モト</t>
    </rPh>
    <rPh sb="12" eb="14">
      <t>バアイ</t>
    </rPh>
    <phoneticPr fontId="2"/>
  </si>
  <si>
    <t>解約条項</t>
    <rPh sb="0" eb="2">
      <t>カイヤク</t>
    </rPh>
    <rPh sb="2" eb="4">
      <t>ジョウコウ</t>
    </rPh>
    <phoneticPr fontId="2"/>
  </si>
  <si>
    <t>解約予告期間</t>
    <rPh sb="0" eb="2">
      <t>カイヤク</t>
    </rPh>
    <rPh sb="2" eb="4">
      <t>ヨコク</t>
    </rPh>
    <rPh sb="4" eb="6">
      <t>キカン</t>
    </rPh>
    <phoneticPr fontId="2"/>
  </si>
  <si>
    <t>入居者からの解約予告期間</t>
    <rPh sb="0" eb="3">
      <t>ニュウキョシャ</t>
    </rPh>
    <rPh sb="6" eb="8">
      <t>カイヤク</t>
    </rPh>
    <rPh sb="8" eb="10">
      <t>ヨコク</t>
    </rPh>
    <rPh sb="10" eb="12">
      <t>キカン</t>
    </rPh>
    <phoneticPr fontId="2"/>
  </si>
  <si>
    <t>５</t>
    <phoneticPr fontId="2"/>
  </si>
  <si>
    <t>直接処遇職員</t>
    <rPh sb="0" eb="2">
      <t>チョクセツ</t>
    </rPh>
    <rPh sb="2" eb="4">
      <t>ショグウ</t>
    </rPh>
    <rPh sb="4" eb="6">
      <t>ショクイン</t>
    </rPh>
    <phoneticPr fontId="2"/>
  </si>
  <si>
    <t>看護職員</t>
    <rPh sb="0" eb="2">
      <t>カンゴ</t>
    </rPh>
    <rPh sb="2" eb="4">
      <t>ショクイン</t>
    </rPh>
    <phoneticPr fontId="2"/>
  </si>
  <si>
    <t>機能訓練指導員</t>
    <rPh sb="0" eb="2">
      <t>キノウ</t>
    </rPh>
    <rPh sb="2" eb="4">
      <t>クンレン</t>
    </rPh>
    <rPh sb="4" eb="7">
      <t>シドウイン</t>
    </rPh>
    <phoneticPr fontId="2"/>
  </si>
  <si>
    <t>栄養士</t>
    <rPh sb="0" eb="3">
      <t>エイヨウシ</t>
    </rPh>
    <phoneticPr fontId="2"/>
  </si>
  <si>
    <t>調理員</t>
    <rPh sb="0" eb="3">
      <t>チョウリイン</t>
    </rPh>
    <phoneticPr fontId="2"/>
  </si>
  <si>
    <t>事務員</t>
    <rPh sb="0" eb="3">
      <t>ジムイン</t>
    </rPh>
    <phoneticPr fontId="2"/>
  </si>
  <si>
    <t>その他職員</t>
    <rPh sb="2" eb="3">
      <t>タ</t>
    </rPh>
    <rPh sb="3" eb="5">
      <t>ショクイン</t>
    </rPh>
    <phoneticPr fontId="2"/>
  </si>
  <si>
    <t>１年未満</t>
    <rPh sb="1" eb="2">
      <t>ネン</t>
    </rPh>
    <rPh sb="2" eb="4">
      <t>ミマン</t>
    </rPh>
    <phoneticPr fontId="2"/>
  </si>
  <si>
    <t>１年以上
３年未満</t>
    <rPh sb="1" eb="4">
      <t>ネンイジョウ</t>
    </rPh>
    <rPh sb="6" eb="7">
      <t>ネン</t>
    </rPh>
    <rPh sb="7" eb="9">
      <t>ミマン</t>
    </rPh>
    <phoneticPr fontId="2"/>
  </si>
  <si>
    <t>３年以上
５年未満</t>
    <rPh sb="1" eb="4">
      <t>ネンイジョウ</t>
    </rPh>
    <rPh sb="6" eb="7">
      <t>ネン</t>
    </rPh>
    <rPh sb="7" eb="9">
      <t>ミマン</t>
    </rPh>
    <phoneticPr fontId="2"/>
  </si>
  <si>
    <t>従業者の健康診断の実施状況</t>
    <rPh sb="0" eb="3">
      <t>ジュウギョウシャ</t>
    </rPh>
    <rPh sb="4" eb="6">
      <t>ケンコウ</t>
    </rPh>
    <rPh sb="6" eb="8">
      <t>シンダン</t>
    </rPh>
    <rPh sb="9" eb="11">
      <t>ジッシ</t>
    </rPh>
    <rPh sb="11" eb="13">
      <t>ジョウキョウ</t>
    </rPh>
    <phoneticPr fontId="2"/>
  </si>
  <si>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2"/>
  </si>
  <si>
    <t>他の職務との兼務</t>
    <rPh sb="0" eb="1">
      <t>タ</t>
    </rPh>
    <rPh sb="2" eb="4">
      <t>ショクム</t>
    </rPh>
    <rPh sb="6" eb="8">
      <t>ケンム</t>
    </rPh>
    <phoneticPr fontId="2"/>
  </si>
  <si>
    <t>資格等の名称</t>
    <rPh sb="0" eb="3">
      <t>シカクトウ</t>
    </rPh>
    <rPh sb="4" eb="6">
      <t>メイショウ</t>
    </rPh>
    <phoneticPr fontId="2"/>
  </si>
  <si>
    <t>職員数（実人数）</t>
    <rPh sb="0" eb="3">
      <t>ショクインスウ</t>
    </rPh>
    <rPh sb="4" eb="5">
      <t>ジツ</t>
    </rPh>
    <rPh sb="5" eb="7">
      <t>ニンズウ</t>
    </rPh>
    <phoneticPr fontId="2"/>
  </si>
  <si>
    <t>（職種別の職員数）</t>
    <rPh sb="1" eb="4">
      <t>ショクシュベツ</t>
    </rPh>
    <rPh sb="5" eb="8">
      <t>ショクインスウ</t>
    </rPh>
    <phoneticPr fontId="2"/>
  </si>
  <si>
    <t>（資格を有している介護職員の人数）</t>
    <rPh sb="1" eb="3">
      <t>シカク</t>
    </rPh>
    <rPh sb="4" eb="5">
      <t>ユウ</t>
    </rPh>
    <rPh sb="9" eb="11">
      <t>カイゴ</t>
    </rPh>
    <rPh sb="11" eb="13">
      <t>ショクイン</t>
    </rPh>
    <rPh sb="14" eb="16">
      <t>ニンズウ</t>
    </rPh>
    <phoneticPr fontId="2"/>
  </si>
  <si>
    <t>６</t>
    <phoneticPr fontId="2"/>
  </si>
  <si>
    <t>利用料金</t>
    <rPh sb="0" eb="2">
      <t>リヨウ</t>
    </rPh>
    <rPh sb="2" eb="4">
      <t>リョウキン</t>
    </rPh>
    <phoneticPr fontId="2"/>
  </si>
  <si>
    <t>（利用料金の支払い方法）</t>
    <rPh sb="1" eb="3">
      <t>リヨウ</t>
    </rPh>
    <rPh sb="3" eb="5">
      <t>リョウキン</t>
    </rPh>
    <rPh sb="6" eb="8">
      <t>シハラ</t>
    </rPh>
    <rPh sb="9" eb="11">
      <t>ホウホウ</t>
    </rPh>
    <phoneticPr fontId="2"/>
  </si>
  <si>
    <t>居住の権利形態</t>
    <rPh sb="0" eb="2">
      <t>キョジュウ</t>
    </rPh>
    <rPh sb="3" eb="5">
      <t>ケンリ</t>
    </rPh>
    <rPh sb="5" eb="7">
      <t>ケイタイ</t>
    </rPh>
    <phoneticPr fontId="2"/>
  </si>
  <si>
    <t>利用料金の支払い方式</t>
    <rPh sb="0" eb="2">
      <t>リヨウ</t>
    </rPh>
    <rPh sb="2" eb="4">
      <t>リョウキン</t>
    </rPh>
    <rPh sb="5" eb="7">
      <t>シハラ</t>
    </rPh>
    <rPh sb="8" eb="10">
      <t>ホウシキ</t>
    </rPh>
    <phoneticPr fontId="2"/>
  </si>
  <si>
    <t>要介護状態に応じた金額設定</t>
    <rPh sb="0" eb="3">
      <t>ヨウカイゴ</t>
    </rPh>
    <rPh sb="3" eb="5">
      <t>ジョウタイ</t>
    </rPh>
    <rPh sb="6" eb="7">
      <t>オウ</t>
    </rPh>
    <rPh sb="9" eb="11">
      <t>キンガク</t>
    </rPh>
    <rPh sb="11" eb="13">
      <t>セッテイ</t>
    </rPh>
    <phoneticPr fontId="2"/>
  </si>
  <si>
    <t>入院等による不在時における利用料金（月払い）の取扱い</t>
    <rPh sb="0" eb="3">
      <t>ニュウイントウ</t>
    </rPh>
    <rPh sb="6" eb="8">
      <t>フザイ</t>
    </rPh>
    <rPh sb="8" eb="9">
      <t>ジ</t>
    </rPh>
    <rPh sb="13" eb="15">
      <t>リヨウ</t>
    </rPh>
    <rPh sb="15" eb="17">
      <t>リョウキン</t>
    </rPh>
    <rPh sb="18" eb="20">
      <t>ツキバラ</t>
    </rPh>
    <rPh sb="23" eb="25">
      <t>トリアツカ</t>
    </rPh>
    <phoneticPr fontId="2"/>
  </si>
  <si>
    <t>利用料金の改定</t>
    <rPh sb="0" eb="2">
      <t>リヨウ</t>
    </rPh>
    <rPh sb="2" eb="4">
      <t>リョウキン</t>
    </rPh>
    <rPh sb="5" eb="7">
      <t>カイテイ</t>
    </rPh>
    <phoneticPr fontId="2"/>
  </si>
  <si>
    <t>条件</t>
    <rPh sb="0" eb="2">
      <t>ジョウケン</t>
    </rPh>
    <phoneticPr fontId="2"/>
  </si>
  <si>
    <t>（資格を有している機能訓練指導員の人数）</t>
    <rPh sb="1" eb="3">
      <t>シカク</t>
    </rPh>
    <rPh sb="4" eb="5">
      <t>ユウ</t>
    </rPh>
    <rPh sb="9" eb="13">
      <t>キノウクンレン</t>
    </rPh>
    <rPh sb="13" eb="16">
      <t>シドウイン</t>
    </rPh>
    <rPh sb="17" eb="19">
      <t>ニンズウ</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</si>
  <si>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</si>
  <si>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</si>
  <si>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4">
      <t>チョウカク</t>
    </rPh>
    <rPh sb="4" eb="5">
      <t>シ</t>
    </rPh>
    <phoneticPr fontId="2"/>
  </si>
  <si>
    <t>柔道整復士</t>
    <rPh sb="0" eb="2">
      <t>ジュウドウ</t>
    </rPh>
    <rPh sb="2" eb="4">
      <t>セイフク</t>
    </rPh>
    <rPh sb="4" eb="5">
      <t>シ</t>
    </rPh>
    <phoneticPr fontId="2"/>
  </si>
  <si>
    <t>平均人数</t>
    <rPh sb="0" eb="2">
      <t>ヘイキン</t>
    </rPh>
    <rPh sb="2" eb="3">
      <t>ニン</t>
    </rPh>
    <rPh sb="3" eb="4">
      <t>カズ</t>
    </rPh>
    <phoneticPr fontId="2"/>
  </si>
  <si>
    <t>（職員の状況）</t>
    <rPh sb="1" eb="3">
      <t>ショクイン</t>
    </rPh>
    <rPh sb="4" eb="6">
      <t>ジョウキョウ</t>
    </rPh>
    <phoneticPr fontId="2"/>
  </si>
  <si>
    <t>要介護度</t>
    <rPh sb="0" eb="3">
      <t>ヨウカイゴ</t>
    </rPh>
    <rPh sb="3" eb="4">
      <t>ド</t>
    </rPh>
    <phoneticPr fontId="2"/>
  </si>
  <si>
    <t>年齢</t>
    <rPh sb="0" eb="2">
      <t>ネンレイ</t>
    </rPh>
    <phoneticPr fontId="2"/>
  </si>
  <si>
    <t>前払金</t>
    <rPh sb="0" eb="2">
      <t>マエバラ</t>
    </rPh>
    <rPh sb="2" eb="3">
      <t>キン</t>
    </rPh>
    <phoneticPr fontId="2"/>
  </si>
  <si>
    <t>家賃</t>
    <rPh sb="0" eb="2">
      <t>ヤチン</t>
    </rPh>
    <phoneticPr fontId="2"/>
  </si>
  <si>
    <t>プラン２</t>
    <phoneticPr fontId="2"/>
  </si>
  <si>
    <t>利用者の個別的な選択によるサービス利用料</t>
    <rPh sb="0" eb="3">
      <t>リヨウシャ</t>
    </rPh>
    <rPh sb="4" eb="7">
      <t>コベツテキ</t>
    </rPh>
    <rPh sb="8" eb="10">
      <t>センタク</t>
    </rPh>
    <rPh sb="17" eb="20">
      <t>リヨウリョウ</t>
    </rPh>
    <phoneticPr fontId="2"/>
  </si>
  <si>
    <t>その他のサービス利用料</t>
    <rPh sb="2" eb="3">
      <t>タ</t>
    </rPh>
    <rPh sb="8" eb="11">
      <t>リヨウリョウ</t>
    </rPh>
    <phoneticPr fontId="2"/>
  </si>
  <si>
    <t>別添２</t>
    <rPh sb="0" eb="2">
      <t>ベッテン</t>
    </rPh>
    <phoneticPr fontId="2"/>
  </si>
  <si>
    <t>償却の開始日</t>
    <rPh sb="0" eb="2">
      <t>ショウキャク</t>
    </rPh>
    <rPh sb="3" eb="6">
      <t>カイシビ</t>
    </rPh>
    <phoneticPr fontId="2"/>
  </si>
  <si>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4">
      <t>ショウキャクガク</t>
    </rPh>
    <phoneticPr fontId="2"/>
  </si>
  <si>
    <t>返還金の算定方法</t>
    <rPh sb="0" eb="2">
      <t>ヘンカン</t>
    </rPh>
    <rPh sb="2" eb="3">
      <t>キン</t>
    </rPh>
    <rPh sb="4" eb="6">
      <t>サンテイ</t>
    </rPh>
    <rPh sb="6" eb="8">
      <t>ホウホウ</t>
    </rPh>
    <phoneticPr fontId="2"/>
  </si>
  <si>
    <t>前払金の保全先</t>
    <rPh sb="0" eb="2">
      <t>マエバラ</t>
    </rPh>
    <rPh sb="2" eb="3">
      <t>キン</t>
    </rPh>
    <rPh sb="4" eb="6">
      <t>ホゼン</t>
    </rPh>
    <rPh sb="6" eb="7">
      <t>サキ</t>
    </rPh>
    <phoneticPr fontId="2"/>
  </si>
  <si>
    <t>入居後３月以内の契約終了</t>
    <rPh sb="0" eb="2">
      <t>ニュウキョ</t>
    </rPh>
    <rPh sb="2" eb="3">
      <t>ゴ</t>
    </rPh>
    <rPh sb="4" eb="5">
      <t>ツキ</t>
    </rPh>
    <rPh sb="5" eb="7">
      <t>イナイ</t>
    </rPh>
    <rPh sb="8" eb="10">
      <t>ケイヤク</t>
    </rPh>
    <rPh sb="10" eb="12">
      <t>シュウリョウ</t>
    </rPh>
    <phoneticPr fontId="2"/>
  </si>
  <si>
    <t>入居後３月を超えた契約終了</t>
    <rPh sb="0" eb="2">
      <t>ニュウキョ</t>
    </rPh>
    <rPh sb="2" eb="3">
      <t>ゴ</t>
    </rPh>
    <rPh sb="4" eb="5">
      <t>ツキ</t>
    </rPh>
    <rPh sb="6" eb="7">
      <t>コ</t>
    </rPh>
    <rPh sb="9" eb="11">
      <t>ケイヤク</t>
    </rPh>
    <rPh sb="11" eb="13">
      <t>シュウリョウ</t>
    </rPh>
    <phoneticPr fontId="2"/>
  </si>
  <si>
    <t>性別</t>
    <rPh sb="0" eb="2">
      <t>セイベツ</t>
    </rPh>
    <phoneticPr fontId="2"/>
  </si>
  <si>
    <t>６５歳未満</t>
    <rPh sb="2" eb="3">
      <t>サイ</t>
    </rPh>
    <rPh sb="3" eb="5">
      <t>ミマン</t>
    </rPh>
    <phoneticPr fontId="2"/>
  </si>
  <si>
    <t>６５歳以上７５歳未満</t>
    <rPh sb="2" eb="5">
      <t>サイイジョウ</t>
    </rPh>
    <rPh sb="7" eb="8">
      <t>サイ</t>
    </rPh>
    <rPh sb="8" eb="10">
      <t>ミマン</t>
    </rPh>
    <phoneticPr fontId="2"/>
  </si>
  <si>
    <t>７５歳以上８５歳未満</t>
    <rPh sb="2" eb="5">
      <t>サイイジョウ</t>
    </rPh>
    <rPh sb="7" eb="8">
      <t>サイ</t>
    </rPh>
    <rPh sb="8" eb="10">
      <t>ミマン</t>
    </rPh>
    <phoneticPr fontId="2"/>
  </si>
  <si>
    <t>８５歳以上</t>
    <rPh sb="2" eb="5">
      <t>サイイジョウ</t>
    </rPh>
    <phoneticPr fontId="2"/>
  </si>
  <si>
    <t>年齢別</t>
    <rPh sb="0" eb="2">
      <t>ネンレイ</t>
    </rPh>
    <rPh sb="2" eb="3">
      <t>ベツ</t>
    </rPh>
    <phoneticPr fontId="2"/>
  </si>
  <si>
    <t>要支援１</t>
    <rPh sb="0" eb="3">
      <t>ヨウシエン</t>
    </rPh>
    <phoneticPr fontId="2"/>
  </si>
  <si>
    <t>要支援２</t>
    <rPh sb="0" eb="3">
      <t>ヨウシエン</t>
    </rPh>
    <phoneticPr fontId="2"/>
  </si>
  <si>
    <t>要介護１</t>
    <rPh sb="0" eb="3">
      <t>ヨウカイゴ</t>
    </rPh>
    <phoneticPr fontId="2"/>
  </si>
  <si>
    <t>要介護２</t>
    <rPh sb="0" eb="3">
      <t>ヨウカイゴ</t>
    </rPh>
    <phoneticPr fontId="2"/>
  </si>
  <si>
    <t>要介護３</t>
    <rPh sb="0" eb="3">
      <t>ヨウカイゴ</t>
    </rPh>
    <phoneticPr fontId="2"/>
  </si>
  <si>
    <t>要介護４</t>
    <rPh sb="0" eb="3">
      <t>ヨウカイゴ</t>
    </rPh>
    <phoneticPr fontId="2"/>
  </si>
  <si>
    <t>要介護５</t>
    <rPh sb="0" eb="3">
      <t>ヨウカイゴ</t>
    </rPh>
    <phoneticPr fontId="2"/>
  </si>
  <si>
    <t>入居期間別</t>
    <rPh sb="0" eb="2">
      <t>ニュウキョ</t>
    </rPh>
    <rPh sb="2" eb="4">
      <t>キカン</t>
    </rPh>
    <rPh sb="4" eb="5">
      <t>ベツ</t>
    </rPh>
    <phoneticPr fontId="2"/>
  </si>
  <si>
    <t>６か月未満</t>
    <rPh sb="2" eb="3">
      <t>ゲツ</t>
    </rPh>
    <rPh sb="3" eb="5">
      <t>ミマン</t>
    </rPh>
    <phoneticPr fontId="2"/>
  </si>
  <si>
    <t>６か月以上１年未満</t>
    <rPh sb="2" eb="5">
      <t>ゲツイジョウ</t>
    </rPh>
    <rPh sb="6" eb="7">
      <t>ネン</t>
    </rPh>
    <rPh sb="7" eb="9">
      <t>ミマン</t>
    </rPh>
    <phoneticPr fontId="2"/>
  </si>
  <si>
    <t>１年以上５年未満</t>
    <rPh sb="1" eb="4">
      <t>ネンイジョウ</t>
    </rPh>
    <rPh sb="5" eb="6">
      <t>ネン</t>
    </rPh>
    <rPh sb="6" eb="8">
      <t>ミマン</t>
    </rPh>
    <phoneticPr fontId="2"/>
  </si>
  <si>
    <t>５年以上１０年未満</t>
    <rPh sb="1" eb="4">
      <t>ネンイジョウ</t>
    </rPh>
    <rPh sb="6" eb="7">
      <t>ネン</t>
    </rPh>
    <rPh sb="7" eb="9">
      <t>ミマン</t>
    </rPh>
    <phoneticPr fontId="2"/>
  </si>
  <si>
    <t>平均年齢</t>
    <rPh sb="0" eb="2">
      <t>ヘイキン</t>
    </rPh>
    <rPh sb="2" eb="4">
      <t>ネンレイ</t>
    </rPh>
    <phoneticPr fontId="2"/>
  </si>
  <si>
    <t>（前年度における退去者の状況）</t>
    <rPh sb="1" eb="4">
      <t>ゼンネンド</t>
    </rPh>
    <rPh sb="8" eb="11">
      <t>タイキョシャ</t>
    </rPh>
    <rPh sb="12" eb="14">
      <t>ジョウキョウ</t>
    </rPh>
    <phoneticPr fontId="2"/>
  </si>
  <si>
    <t>退去先別の人数</t>
    <rPh sb="0" eb="2">
      <t>タイキョ</t>
    </rPh>
    <rPh sb="2" eb="3">
      <t>サキ</t>
    </rPh>
    <rPh sb="3" eb="4">
      <t>ベツ</t>
    </rPh>
    <rPh sb="5" eb="7">
      <t>ニンズウ</t>
    </rPh>
    <phoneticPr fontId="2"/>
  </si>
  <si>
    <t>生前解約の状況</t>
    <rPh sb="0" eb="2">
      <t>セイゼン</t>
    </rPh>
    <rPh sb="2" eb="4">
      <t>カイヤク</t>
    </rPh>
    <rPh sb="5" eb="7">
      <t>ジョウキョウ</t>
    </rPh>
    <phoneticPr fontId="2"/>
  </si>
  <si>
    <t>死亡者</t>
    <rPh sb="0" eb="3">
      <t>シボウシャ</t>
    </rPh>
    <phoneticPr fontId="2"/>
  </si>
  <si>
    <t>施設側の申し出</t>
    <rPh sb="0" eb="2">
      <t>シセツ</t>
    </rPh>
    <rPh sb="2" eb="3">
      <t>ガワ</t>
    </rPh>
    <rPh sb="4" eb="5">
      <t>モウ</t>
    </rPh>
    <rPh sb="6" eb="7">
      <t>デ</t>
    </rPh>
    <phoneticPr fontId="2"/>
  </si>
  <si>
    <t>入居者側の申し出</t>
    <rPh sb="0" eb="3">
      <t>ニュウキョシャ</t>
    </rPh>
    <rPh sb="3" eb="4">
      <t>ガワ</t>
    </rPh>
    <rPh sb="5" eb="6">
      <t>モウ</t>
    </rPh>
    <rPh sb="7" eb="8">
      <t>デ</t>
    </rPh>
    <phoneticPr fontId="2"/>
  </si>
  <si>
    <t>苦情・事故等に関する体制</t>
    <rPh sb="0" eb="2">
      <t>クジョウ</t>
    </rPh>
    <rPh sb="3" eb="6">
      <t>ジコトウ</t>
    </rPh>
    <rPh sb="7" eb="8">
      <t>カン</t>
    </rPh>
    <rPh sb="10" eb="12">
      <t>タイセイ</t>
    </rPh>
    <phoneticPr fontId="2"/>
  </si>
  <si>
    <t>対応している時間</t>
    <rPh sb="0" eb="2">
      <t>タイオウ</t>
    </rPh>
    <rPh sb="6" eb="8">
      <t>ジカン</t>
    </rPh>
    <phoneticPr fontId="2"/>
  </si>
  <si>
    <t>定休日</t>
    <rPh sb="0" eb="3">
      <t>テイキュウビ</t>
    </rPh>
    <phoneticPr fontId="2"/>
  </si>
  <si>
    <t>（サービスの提供により賠償すべき事故が発生したときの対応）</t>
    <rPh sb="6" eb="8">
      <t>テイキョウ</t>
    </rPh>
    <rPh sb="11" eb="13">
      <t>バイショウ</t>
    </rPh>
    <rPh sb="16" eb="18">
      <t>ジコ</t>
    </rPh>
    <rPh sb="19" eb="21">
      <t>ハッセイ</t>
    </rPh>
    <rPh sb="26" eb="28">
      <t>タイオウ</t>
    </rPh>
    <phoneticPr fontId="2"/>
  </si>
  <si>
    <t>事故対応及びその予防のための指針</t>
    <rPh sb="0" eb="2">
      <t>ジコ</t>
    </rPh>
    <rPh sb="2" eb="4">
      <t>タイオウ</t>
    </rPh>
    <rPh sb="4" eb="5">
      <t>オヨ</t>
    </rPh>
    <rPh sb="8" eb="10">
      <t>ヨボウ</t>
    </rPh>
    <rPh sb="14" eb="16">
      <t>シシン</t>
    </rPh>
    <phoneticPr fontId="2"/>
  </si>
  <si>
    <t>（利用者等の意見を把握する体制、第三者による評価の実施状況等）</t>
    <rPh sb="1" eb="5">
      <t>リヨウシャトウ</t>
    </rPh>
    <rPh sb="6" eb="8">
      <t>イケン</t>
    </rPh>
    <rPh sb="9" eb="11">
      <t>ハアク</t>
    </rPh>
    <rPh sb="13" eb="15">
      <t>タイセイ</t>
    </rPh>
    <rPh sb="16" eb="17">
      <t>ダイ</t>
    </rPh>
    <rPh sb="17" eb="19">
      <t>サンシャ</t>
    </rPh>
    <rPh sb="22" eb="24">
      <t>ヒョウカ</t>
    </rPh>
    <rPh sb="25" eb="27">
      <t>ジッシ</t>
    </rPh>
    <rPh sb="27" eb="29">
      <t>ジョウキョウ</t>
    </rPh>
    <rPh sb="29" eb="30">
      <t>トウ</t>
    </rPh>
    <phoneticPr fontId="2"/>
  </si>
  <si>
    <t>第三者による評価の実施状況</t>
    <rPh sb="0" eb="1">
      <t>ダイ</t>
    </rPh>
    <rPh sb="1" eb="3">
      <t>サンシャ</t>
    </rPh>
    <rPh sb="6" eb="8">
      <t>ヒョウカ</t>
    </rPh>
    <rPh sb="9" eb="11">
      <t>ジッシ</t>
    </rPh>
    <rPh sb="11" eb="13">
      <t>ジョウキョウ</t>
    </rPh>
    <phoneticPr fontId="2"/>
  </si>
  <si>
    <t>評価機関名称</t>
    <rPh sb="0" eb="2">
      <t>ヒョウカ</t>
    </rPh>
    <rPh sb="2" eb="4">
      <t>キカン</t>
    </rPh>
    <rPh sb="4" eb="6">
      <t>メイショウ</t>
    </rPh>
    <phoneticPr fontId="2"/>
  </si>
  <si>
    <t>合致しない事項がある場合の内容</t>
    <rPh sb="0" eb="2">
      <t>ガッチ</t>
    </rPh>
    <rPh sb="5" eb="7">
      <t>ジコウ</t>
    </rPh>
    <rPh sb="10" eb="12">
      <t>バアイ</t>
    </rPh>
    <rPh sb="13" eb="15">
      <t>ナイヨウ</t>
    </rPh>
    <phoneticPr fontId="2"/>
  </si>
  <si>
    <t>添付書類：別添１（別に実施する介護サービス一覧表）</t>
    <rPh sb="0" eb="2">
      <t>テンプ</t>
    </rPh>
    <rPh sb="2" eb="4">
      <t>ショルイ</t>
    </rPh>
    <rPh sb="5" eb="7">
      <t>ベッテン</t>
    </rPh>
    <rPh sb="9" eb="10">
      <t>ベツ</t>
    </rPh>
    <rPh sb="11" eb="13">
      <t>ジッシ</t>
    </rPh>
    <rPh sb="15" eb="17">
      <t>カイゴ</t>
    </rPh>
    <rPh sb="21" eb="23">
      <t>イチラン</t>
    </rPh>
    <rPh sb="23" eb="24">
      <t>ヒョウ</t>
    </rPh>
    <phoneticPr fontId="2"/>
  </si>
  <si>
    <t>９</t>
    <phoneticPr fontId="2"/>
  </si>
  <si>
    <t>入居希望者への事前の情報開示</t>
    <rPh sb="0" eb="2">
      <t>ニュウキョ</t>
    </rPh>
    <rPh sb="2" eb="5">
      <t>キボウシャ</t>
    </rPh>
    <rPh sb="7" eb="9">
      <t>ジゼン</t>
    </rPh>
    <rPh sb="10" eb="12">
      <t>ジョウホウ</t>
    </rPh>
    <rPh sb="12" eb="14">
      <t>カイジ</t>
    </rPh>
    <phoneticPr fontId="2"/>
  </si>
  <si>
    <t>入居契約書の雛形</t>
    <rPh sb="0" eb="2">
      <t>ニュウキョ</t>
    </rPh>
    <rPh sb="2" eb="5">
      <t>ケイヤクショ</t>
    </rPh>
    <rPh sb="6" eb="8">
      <t>ヒナガタ</t>
    </rPh>
    <phoneticPr fontId="2"/>
  </si>
  <si>
    <t>管理規程</t>
    <rPh sb="0" eb="2">
      <t>カンリ</t>
    </rPh>
    <rPh sb="2" eb="4">
      <t>キテイ</t>
    </rPh>
    <phoneticPr fontId="2"/>
  </si>
  <si>
    <t>事業収支計画書</t>
    <rPh sb="0" eb="2">
      <t>ジギョウ</t>
    </rPh>
    <rPh sb="2" eb="4">
      <t>シュウシ</t>
    </rPh>
    <rPh sb="4" eb="7">
      <t>ケイカクショ</t>
    </rPh>
    <phoneticPr fontId="2"/>
  </si>
  <si>
    <t>財務諸表の要旨</t>
    <rPh sb="0" eb="2">
      <t>ザイム</t>
    </rPh>
    <rPh sb="2" eb="4">
      <t>ショヒョウ</t>
    </rPh>
    <rPh sb="5" eb="7">
      <t>ヨウシ</t>
    </rPh>
    <phoneticPr fontId="2"/>
  </si>
  <si>
    <t>財務諸表の原本</t>
    <rPh sb="0" eb="2">
      <t>ザイム</t>
    </rPh>
    <rPh sb="2" eb="4">
      <t>ショヒョウ</t>
    </rPh>
    <rPh sb="5" eb="7">
      <t>ゲンポン</t>
    </rPh>
    <phoneticPr fontId="2"/>
  </si>
  <si>
    <t>（入居者の人数）</t>
    <rPh sb="1" eb="4">
      <t>ニュウキョシャ</t>
    </rPh>
    <rPh sb="5" eb="7">
      <t>ニンズウ</t>
    </rPh>
    <phoneticPr fontId="2"/>
  </si>
  <si>
    <t>女性</t>
    <rPh sb="0" eb="2">
      <t>ジョセイ</t>
    </rPh>
    <phoneticPr fontId="2"/>
  </si>
  <si>
    <t>（入居者の属性）</t>
    <rPh sb="1" eb="4">
      <t>ニュウキョシャ</t>
    </rPh>
    <rPh sb="5" eb="7">
      <t>ゾクセイ</t>
    </rPh>
    <phoneticPr fontId="2"/>
  </si>
  <si>
    <t>提携ホームへの移行</t>
    <rPh sb="0" eb="2">
      <t>テイケイ</t>
    </rPh>
    <rPh sb="7" eb="9">
      <t>イコウ</t>
    </rPh>
    <phoneticPr fontId="2"/>
  </si>
  <si>
    <t>　　　　　別添２（個別選択による介護サービス一覧表）</t>
    <rPh sb="5" eb="7">
      <t>ベッテン</t>
    </rPh>
    <rPh sb="9" eb="11">
      <t>コベツ</t>
    </rPh>
    <rPh sb="11" eb="13">
      <t>センタク</t>
    </rPh>
    <rPh sb="16" eb="18">
      <t>カイゴ</t>
    </rPh>
    <rPh sb="22" eb="24">
      <t>イチラン</t>
    </rPh>
    <rPh sb="24" eb="25">
      <t>ヒョウ</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</si>
  <si>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</si>
  <si>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看護小規模多機能型居宅介護</t>
    <rPh sb="0" eb="2">
      <t>カンゴ</t>
    </rPh>
    <rPh sb="2" eb="5">
      <t>ショウキボ</t>
    </rPh>
    <rPh sb="5" eb="9">
      <t>タキノウガタ</t>
    </rPh>
    <rPh sb="9" eb="11">
      <t>キョタク</t>
    </rPh>
    <rPh sb="11" eb="13">
      <t>カイゴ</t>
    </rPh>
    <phoneticPr fontId="2"/>
  </si>
  <si>
    <t>有料老人ホームの類型</t>
    <rPh sb="0" eb="7">
      <t>ユ</t>
    </rPh>
    <rPh sb="8" eb="10">
      <t>ルイケイ</t>
    </rPh>
    <phoneticPr fontId="2"/>
  </si>
  <si>
    <t>代表者（職名／氏名）</t>
    <rPh sb="0" eb="3">
      <t>ダイヒョウシャ</t>
    </rPh>
    <phoneticPr fontId="2"/>
  </si>
  <si>
    <t>権利形態</t>
    <rPh sb="0" eb="2">
      <t>ケンリ</t>
    </rPh>
    <rPh sb="2" eb="4">
      <t>ケイタイ</t>
    </rPh>
    <phoneticPr fontId="2"/>
  </si>
  <si>
    <t>抵当権</t>
    <rPh sb="0" eb="3">
      <t>テイトウケン</t>
    </rPh>
    <phoneticPr fontId="2"/>
  </si>
  <si>
    <t>㎡</t>
    <phoneticPr fontId="2"/>
  </si>
  <si>
    <t>延床面積</t>
    <rPh sb="0" eb="4">
      <t>ノベユカメンセキ</t>
    </rPh>
    <phoneticPr fontId="2"/>
  </si>
  <si>
    <t>構造</t>
    <phoneticPr fontId="2"/>
  </si>
  <si>
    <t>階数</t>
    <rPh sb="0" eb="2">
      <t>カイスウ</t>
    </rPh>
    <phoneticPr fontId="2"/>
  </si>
  <si>
    <t>竣工日</t>
    <rPh sb="0" eb="2">
      <t>シュンコウ</t>
    </rPh>
    <rPh sb="2" eb="3">
      <t>ビ</t>
    </rPh>
    <phoneticPr fontId="2"/>
  </si>
  <si>
    <t>総戸数</t>
    <rPh sb="0" eb="3">
      <t>ソウコスウ</t>
    </rPh>
    <phoneticPr fontId="2"/>
  </si>
  <si>
    <t>トイレ</t>
    <phoneticPr fontId="2"/>
  </si>
  <si>
    <t>洗面</t>
    <rPh sb="0" eb="2">
      <t>センメン</t>
    </rPh>
    <phoneticPr fontId="2"/>
  </si>
  <si>
    <t>賃貸借契約の期間</t>
    <rPh sb="0" eb="3">
      <t>チンタイシャク</t>
    </rPh>
    <rPh sb="3" eb="5">
      <t>ケイヤク</t>
    </rPh>
    <rPh sb="6" eb="8">
      <t>キカン</t>
    </rPh>
    <phoneticPr fontId="2"/>
  </si>
  <si>
    <t>サービスの種類</t>
    <rPh sb="5" eb="7">
      <t>シュルイ</t>
    </rPh>
    <phoneticPr fontId="2"/>
  </si>
  <si>
    <t>提供形態</t>
    <rPh sb="0" eb="2">
      <t>テイキョウ</t>
    </rPh>
    <rPh sb="2" eb="4">
      <t>ケイタイ</t>
    </rPh>
    <phoneticPr fontId="2"/>
  </si>
  <si>
    <t>健康診断の定期検診</t>
    <rPh sb="0" eb="2">
      <t>ケンコウ</t>
    </rPh>
    <rPh sb="2" eb="4">
      <t>シンダン</t>
    </rPh>
    <rPh sb="5" eb="7">
      <t>テイキ</t>
    </rPh>
    <rPh sb="7" eb="9">
      <t>ケンシン</t>
    </rPh>
    <phoneticPr fontId="2"/>
  </si>
  <si>
    <t>追加費用</t>
    <rPh sb="0" eb="2">
      <t>ツイカ</t>
    </rPh>
    <rPh sb="2" eb="4">
      <t>ヒヨウ</t>
    </rPh>
    <phoneticPr fontId="2"/>
  </si>
  <si>
    <t>調整後の内容</t>
    <rPh sb="0" eb="3">
      <t>チョウセイゴ</t>
    </rPh>
    <rPh sb="4" eb="6">
      <t>ナイヨウ</t>
    </rPh>
    <phoneticPr fontId="2"/>
  </si>
  <si>
    <t>業務に係る
資格等</t>
    <rPh sb="0" eb="2">
      <t>ギョウム</t>
    </rPh>
    <rPh sb="3" eb="4">
      <t>カカ</t>
    </rPh>
    <rPh sb="6" eb="9">
      <t>シカクトウ</t>
    </rPh>
    <phoneticPr fontId="2"/>
  </si>
  <si>
    <t>内容</t>
    <rPh sb="0" eb="2">
      <t>ナイヨウ</t>
    </rPh>
    <phoneticPr fontId="2"/>
  </si>
  <si>
    <t>提供方法</t>
    <rPh sb="0" eb="2">
      <t>テイキョウ</t>
    </rPh>
    <rPh sb="2" eb="4">
      <t>ホウホウ</t>
    </rPh>
    <phoneticPr fontId="2"/>
  </si>
  <si>
    <t>（前払金の受領）　※前払金を受領していない場合は省略</t>
    <rPh sb="1" eb="3">
      <t>マエバラ</t>
    </rPh>
    <rPh sb="3" eb="4">
      <t>キン</t>
    </rPh>
    <rPh sb="5" eb="7">
      <t>ジュリョウ</t>
    </rPh>
    <rPh sb="10" eb="12">
      <t>マエバラ</t>
    </rPh>
    <rPh sb="12" eb="13">
      <t>キン</t>
    </rPh>
    <rPh sb="14" eb="16">
      <t>ジュリョウ</t>
    </rPh>
    <rPh sb="21" eb="23">
      <t>バアイ</t>
    </rPh>
    <rPh sb="24" eb="26">
      <t>ショウリャク</t>
    </rPh>
    <phoneticPr fontId="2"/>
  </si>
  <si>
    <t>解約時の対応</t>
    <rPh sb="0" eb="2">
      <t>カイヤク</t>
    </rPh>
    <rPh sb="2" eb="3">
      <t>ジ</t>
    </rPh>
    <rPh sb="4" eb="6">
      <t>タイオウ</t>
    </rPh>
    <phoneticPr fontId="2"/>
  </si>
  <si>
    <t>男女比率</t>
    <rPh sb="0" eb="2">
      <t>ダンジョ</t>
    </rPh>
    <rPh sb="2" eb="4">
      <t>ヒリツ</t>
    </rPh>
    <phoneticPr fontId="2"/>
  </si>
  <si>
    <t>入居率</t>
    <rPh sb="0" eb="2">
      <t>ニュウキョ</t>
    </rPh>
    <rPh sb="2" eb="3">
      <t>リツ</t>
    </rPh>
    <phoneticPr fontId="2"/>
  </si>
  <si>
    <t>％</t>
    <phoneticPr fontId="2"/>
  </si>
  <si>
    <t>窓口の名称（虐待の場合）</t>
    <rPh sb="0" eb="2">
      <t>マドグチ</t>
    </rPh>
    <rPh sb="3" eb="5">
      <t>メイショウ</t>
    </rPh>
    <rPh sb="6" eb="8">
      <t>ギャクタイ</t>
    </rPh>
    <rPh sb="9" eb="11">
      <t>バアイ</t>
    </rPh>
    <phoneticPr fontId="2"/>
  </si>
  <si>
    <t>なしの場合の代替措置の内容</t>
    <rPh sb="3" eb="5">
      <t>バアイ</t>
    </rPh>
    <rPh sb="11" eb="13">
      <t>ナイヨウ</t>
    </rPh>
    <phoneticPr fontId="2"/>
  </si>
  <si>
    <t>サービスの提供内容に関する特色</t>
    <rPh sb="5" eb="7">
      <t>テイキョウ</t>
    </rPh>
    <rPh sb="7" eb="9">
      <t>ナイヨウ</t>
    </rPh>
    <rPh sb="10" eb="11">
      <t>カン</t>
    </rPh>
    <rPh sb="13" eb="15">
      <t>トクショク</t>
    </rPh>
    <phoneticPr fontId="2"/>
  </si>
  <si>
    <t>利用者の個別的な選択によるサービス</t>
    <rPh sb="0" eb="3">
      <t>リヨウシャ</t>
    </rPh>
    <rPh sb="4" eb="7">
      <t>コベツテキ</t>
    </rPh>
    <rPh sb="8" eb="10">
      <t>センタク</t>
    </rPh>
    <phoneticPr fontId="2"/>
  </si>
  <si>
    <t>変更の内容</t>
    <rPh sb="0" eb="2">
      <t>ヘンコウ</t>
    </rPh>
    <rPh sb="3" eb="5">
      <t>ナイヨウ</t>
    </rPh>
    <phoneticPr fontId="2"/>
  </si>
  <si>
    <t>前年度１年間の採用者数</t>
    <rPh sb="0" eb="3">
      <t>ゼンネンド</t>
    </rPh>
    <rPh sb="4" eb="6">
      <t>ネンカン</t>
    </rPh>
    <rPh sb="7" eb="10">
      <t>サイヨウシャ</t>
    </rPh>
    <rPh sb="10" eb="11">
      <t>スウ</t>
    </rPh>
    <phoneticPr fontId="2"/>
  </si>
  <si>
    <t>前年度１年間の退職者数</t>
    <rPh sb="0" eb="3">
      <t>ゼンネンド</t>
    </rPh>
    <rPh sb="4" eb="6">
      <t>ネンカン</t>
    </rPh>
    <rPh sb="7" eb="10">
      <t>タイショクシャ</t>
    </rPh>
    <rPh sb="10" eb="11">
      <t>スウ</t>
    </rPh>
    <phoneticPr fontId="2"/>
  </si>
  <si>
    <t>サービス費用</t>
    <rPh sb="4" eb="6">
      <t>ヒヨウ</t>
    </rPh>
    <phoneticPr fontId="2"/>
  </si>
  <si>
    <t>実施日</t>
    <phoneticPr fontId="2"/>
  </si>
  <si>
    <t>結果の開示</t>
    <phoneticPr fontId="2"/>
  </si>
  <si>
    <t>ありの場合</t>
    <rPh sb="3" eb="5">
      <t>バアイ</t>
    </rPh>
    <phoneticPr fontId="2"/>
  </si>
  <si>
    <t>開示の方法</t>
    <rPh sb="0" eb="2">
      <t>カイジ</t>
    </rPh>
    <rPh sb="3" eb="5">
      <t>ホウホウ</t>
    </rPh>
    <phoneticPr fontId="2"/>
  </si>
  <si>
    <t>構成員</t>
    <phoneticPr fontId="2"/>
  </si>
  <si>
    <t>開催頻度</t>
    <rPh sb="0" eb="2">
      <t>カイサイ</t>
    </rPh>
    <rPh sb="2" eb="4">
      <t>ヒンド</t>
    </rPh>
    <phoneticPr fontId="2"/>
  </si>
  <si>
    <t>運営懇談会</t>
    <phoneticPr fontId="2"/>
  </si>
  <si>
    <t>ありの場合の提携ホーム名</t>
    <rPh sb="3" eb="5">
      <t>バアイ</t>
    </rPh>
    <rPh sb="6" eb="8">
      <t>テイケイ</t>
    </rPh>
    <rPh sb="11" eb="12">
      <t>メイ</t>
    </rPh>
    <phoneticPr fontId="2"/>
  </si>
  <si>
    <t>管理者（職名／氏名）</t>
    <rPh sb="0" eb="3">
      <t>カンリシャ</t>
    </rPh>
    <phoneticPr fontId="2"/>
  </si>
  <si>
    <t>汚物処理室</t>
    <rPh sb="0" eb="2">
      <t>オブツ</t>
    </rPh>
    <rPh sb="2" eb="4">
      <t>ショリ</t>
    </rPh>
    <rPh sb="4" eb="5">
      <t>シツ</t>
    </rPh>
    <phoneticPr fontId="2"/>
  </si>
  <si>
    <t>緊急通報装置</t>
    <rPh sb="0" eb="2">
      <t>キンキュウ</t>
    </rPh>
    <rPh sb="2" eb="4">
      <t>ツウホウ</t>
    </rPh>
    <rPh sb="4" eb="6">
      <t>ソウチ</t>
    </rPh>
    <phoneticPr fontId="2"/>
  </si>
  <si>
    <t>居室</t>
    <rPh sb="0" eb="2">
      <t>キョシツ</t>
    </rPh>
    <phoneticPr fontId="2"/>
  </si>
  <si>
    <t>トイレ</t>
    <phoneticPr fontId="2"/>
  </si>
  <si>
    <t>介護保険サービスの種類</t>
    <rPh sb="0" eb="2">
      <t>カイゴ</t>
    </rPh>
    <rPh sb="2" eb="4">
      <t>ホケン</t>
    </rPh>
    <rPh sb="9" eb="11">
      <t>シュルイ</t>
    </rPh>
    <phoneticPr fontId="2"/>
  </si>
  <si>
    <t>サ高住に登録している場合、登録基準への適合性</t>
    <rPh sb="4" eb="6">
      <t>トウロク</t>
    </rPh>
    <rPh sb="10" eb="12">
      <t>バアイ</t>
    </rPh>
    <rPh sb="19" eb="22">
      <t>テキゴウセイ</t>
    </rPh>
    <phoneticPr fontId="2"/>
  </si>
  <si>
    <t>～</t>
    <phoneticPr fontId="2"/>
  </si>
  <si>
    <t>届出・登録の区分</t>
    <rPh sb="0" eb="2">
      <t>トドケデ</t>
    </rPh>
    <rPh sb="3" eb="5">
      <t>トウロク</t>
    </rPh>
    <rPh sb="6" eb="8">
      <t>クブン</t>
    </rPh>
    <phoneticPr fontId="2"/>
  </si>
  <si>
    <t>主な利用交通手段</t>
    <rPh sb="0" eb="1">
      <t>オモ</t>
    </rPh>
    <rPh sb="2" eb="4">
      <t>リヨウ</t>
    </rPh>
    <rPh sb="4" eb="6">
      <t>コウツウ</t>
    </rPh>
    <rPh sb="6" eb="8">
      <t>シュダン</t>
    </rPh>
    <phoneticPr fontId="2"/>
  </si>
  <si>
    <t>その他の場合：</t>
    <phoneticPr fontId="2"/>
  </si>
  <si>
    <t>階）</t>
    <phoneticPr fontId="2"/>
  </si>
  <si>
    <t>　㎡）</t>
    <phoneticPr fontId="2"/>
  </si>
  <si>
    <t>部屋タイプ</t>
    <rPh sb="0" eb="2">
      <t>ヘヤ</t>
    </rPh>
    <phoneticPr fontId="2"/>
  </si>
  <si>
    <t>火災通報設備</t>
    <phoneticPr fontId="2"/>
  </si>
  <si>
    <t>スプリンクラー</t>
    <phoneticPr fontId="2"/>
  </si>
  <si>
    <t>その他：</t>
    <phoneticPr fontId="2"/>
  </si>
  <si>
    <t>居室の
状況</t>
    <rPh sb="0" eb="2">
      <t>キョシツ</t>
    </rPh>
    <rPh sb="4" eb="6">
      <t>ジョウキョウ</t>
    </rPh>
    <phoneticPr fontId="2"/>
  </si>
  <si>
    <t>消防用
設備等</t>
    <rPh sb="0" eb="3">
      <t>ショウボウヨウ</t>
    </rPh>
    <rPh sb="4" eb="7">
      <t>セツビトウ</t>
    </rPh>
    <phoneticPr fontId="2"/>
  </si>
  <si>
    <t>なしの場合
（改善予定時期）</t>
    <rPh sb="9" eb="11">
      <t>ヨテイ</t>
    </rPh>
    <rPh sb="11" eb="13">
      <t>ジキ</t>
    </rPh>
    <phoneticPr fontId="2"/>
  </si>
  <si>
    <t>通報先</t>
    <rPh sb="0" eb="2">
      <t>ツウホウ</t>
    </rPh>
    <rPh sb="2" eb="3">
      <t>サキ</t>
    </rPh>
    <phoneticPr fontId="2"/>
  </si>
  <si>
    <t>人</t>
    <rPh sb="0" eb="1">
      <t>ヒト</t>
    </rPh>
    <phoneticPr fontId="2"/>
  </si>
  <si>
    <t>家賃の</t>
    <rPh sb="0" eb="2">
      <t>ヤチン</t>
    </rPh>
    <phoneticPr fontId="2"/>
  </si>
  <si>
    <t>７</t>
    <phoneticPr fontId="2"/>
  </si>
  <si>
    <t>８</t>
    <phoneticPr fontId="2"/>
  </si>
  <si>
    <t>（利用者からの苦情・虐待に対する窓口等の状況）　</t>
    <rPh sb="1" eb="4">
      <t>リヨウシャ</t>
    </rPh>
    <rPh sb="7" eb="9">
      <t>クジョウ</t>
    </rPh>
    <rPh sb="10" eb="12">
      <t>ギャクタイ</t>
    </rPh>
    <rPh sb="13" eb="14">
      <t>タイ</t>
    </rPh>
    <rPh sb="16" eb="19">
      <t>マドグチトウ</t>
    </rPh>
    <rPh sb="20" eb="22">
      <t>ジョウキョウ</t>
    </rPh>
    <phoneticPr fontId="2"/>
  </si>
  <si>
    <t>説明者署名</t>
    <rPh sb="0" eb="3">
      <t>セツメイシャ</t>
    </rPh>
    <rPh sb="3" eb="5">
      <t>ショメイ</t>
    </rPh>
    <phoneticPr fontId="2"/>
  </si>
  <si>
    <t>階</t>
    <rPh sb="0" eb="1">
      <t>カイ</t>
    </rPh>
    <phoneticPr fontId="2"/>
  </si>
  <si>
    <t>提供内容</t>
    <rPh sb="0" eb="2">
      <t>テイキョウ</t>
    </rPh>
    <rPh sb="2" eb="4">
      <t>ナイヨウ</t>
    </rPh>
    <phoneticPr fontId="2"/>
  </si>
  <si>
    <t>その他の場合：</t>
    <rPh sb="2" eb="3">
      <t>タ</t>
    </rPh>
    <rPh sb="4" eb="6">
      <t>バアイ</t>
    </rPh>
    <phoneticPr fontId="2"/>
  </si>
  <si>
    <t>（解約事由の例）</t>
    <rPh sb="1" eb="3">
      <t>カイヤク</t>
    </rPh>
    <rPh sb="3" eb="5">
      <t>ジユウ</t>
    </rPh>
    <rPh sb="6" eb="7">
      <t>レイ</t>
    </rPh>
    <phoneticPr fontId="2"/>
  </si>
  <si>
    <t>年</t>
    <phoneticPr fontId="2"/>
  </si>
  <si>
    <t>回</t>
    <phoneticPr fontId="2"/>
  </si>
  <si>
    <t>収納</t>
    <rPh sb="0" eb="2">
      <t>シュウノウ</t>
    </rPh>
    <phoneticPr fontId="2"/>
  </si>
  <si>
    <t>有料老人ホーム事業の概要</t>
    <phoneticPr fontId="2"/>
  </si>
  <si>
    <t>（地上</t>
    <phoneticPr fontId="2"/>
  </si>
  <si>
    <t>階、地階</t>
    <phoneticPr fontId="2"/>
  </si>
  <si>
    <t>入浴、排せつ又は食事の介護</t>
    <rPh sb="0" eb="2">
      <t>ニュウヨク</t>
    </rPh>
    <rPh sb="3" eb="4">
      <t>ハイ</t>
    </rPh>
    <rPh sb="6" eb="7">
      <t>マタ</t>
    </rPh>
    <rPh sb="8" eb="10">
      <t>ショクジ</t>
    </rPh>
    <rPh sb="11" eb="13">
      <t>カイゴ</t>
    </rPh>
    <phoneticPr fontId="2"/>
  </si>
  <si>
    <t>入居者数</t>
    <rPh sb="0" eb="3">
      <t>ニュウキョシャ</t>
    </rPh>
    <rPh sb="3" eb="4">
      <t>スウ</t>
    </rPh>
    <phoneticPr fontId="2"/>
  </si>
  <si>
    <t>平均介護度</t>
    <rPh sb="0" eb="2">
      <t>ヘイキン</t>
    </rPh>
    <rPh sb="2" eb="4">
      <t>カイゴ</t>
    </rPh>
    <rPh sb="4" eb="5">
      <t>ド</t>
    </rPh>
    <phoneticPr fontId="2"/>
  </si>
  <si>
    <t>説明年月日</t>
    <rPh sb="0" eb="2">
      <t>セツメイ</t>
    </rPh>
    <rPh sb="2" eb="5">
      <t>ネンガッピ</t>
    </rPh>
    <phoneticPr fontId="2"/>
  </si>
  <si>
    <t>（代表的な利用料金のプラン）</t>
    <rPh sb="1" eb="4">
      <t>ダイヒョウテキ</t>
    </rPh>
    <rPh sb="5" eb="7">
      <t>リヨウ</t>
    </rPh>
    <rPh sb="7" eb="9">
      <t>リョウキン</t>
    </rPh>
    <phoneticPr fontId="2"/>
  </si>
  <si>
    <t>脱衣室</t>
    <rPh sb="0" eb="3">
      <t>ダツイシツ</t>
    </rPh>
    <phoneticPr fontId="2"/>
  </si>
  <si>
    <t>状況把握・生活相談サービス</t>
    <rPh sb="0" eb="2">
      <t>ジョウキョウ</t>
    </rPh>
    <rPh sb="2" eb="4">
      <t>ハアク</t>
    </rPh>
    <phoneticPr fontId="2"/>
  </si>
  <si>
    <t>契約の自動更新</t>
    <rPh sb="0" eb="2">
      <t>ケイヤク</t>
    </rPh>
    <rPh sb="3" eb="5">
      <t>ジドウ</t>
    </rPh>
    <rPh sb="5" eb="7">
      <t>コウシン</t>
    </rPh>
    <phoneticPr fontId="2"/>
  </si>
  <si>
    <t>電話番号／ＦＡＸ番号</t>
    <rPh sb="0" eb="2">
      <t>デンワ</t>
    </rPh>
    <rPh sb="2" eb="4">
      <t>バンゴウ</t>
    </rPh>
    <phoneticPr fontId="2"/>
  </si>
  <si>
    <t>メールアドレス</t>
    <phoneticPr fontId="2"/>
  </si>
  <si>
    <t>備考（部屋タイプ、相部屋の定員数等）</t>
    <rPh sb="0" eb="2">
      <t>ビコウ</t>
    </rPh>
    <rPh sb="3" eb="5">
      <t>ヘヤ</t>
    </rPh>
    <rPh sb="9" eb="12">
      <t>アイベヤ</t>
    </rPh>
    <rPh sb="13" eb="16">
      <t>テイインスウ</t>
    </rPh>
    <rPh sb="16" eb="17">
      <t>トウ</t>
    </rPh>
    <phoneticPr fontId="2"/>
  </si>
  <si>
    <t>用途区分</t>
    <rPh sb="0" eb="2">
      <t>ヨウト</t>
    </rPh>
    <rPh sb="2" eb="4">
      <t>クブン</t>
    </rPh>
    <phoneticPr fontId="2"/>
  </si>
  <si>
    <t>不適合の場合
の内容</t>
    <rPh sb="0" eb="3">
      <t>フテキゴウ</t>
    </rPh>
    <rPh sb="4" eb="6">
      <t>バアイ</t>
    </rPh>
    <rPh sb="8" eb="10">
      <t>ナイヨウ</t>
    </rPh>
    <phoneticPr fontId="2"/>
  </si>
  <si>
    <t>／</t>
    <phoneticPr fontId="2"/>
  </si>
  <si>
    <t>〒</t>
    <phoneticPr fontId="2"/>
  </si>
  <si>
    <t>http://</t>
    <phoneticPr fontId="2"/>
  </si>
  <si>
    <t>／</t>
    <phoneticPr fontId="2"/>
  </si>
  <si>
    <t>（ふりがな）</t>
    <phoneticPr fontId="2"/>
  </si>
  <si>
    <t>（ふりがな）</t>
    <phoneticPr fontId="2"/>
  </si>
  <si>
    <t>内容：</t>
    <rPh sb="0" eb="2">
      <t>ナイヨウ</t>
    </rPh>
    <phoneticPr fontId="2"/>
  </si>
  <si>
    <t>調理、洗濯、掃除等の家事の供与</t>
    <rPh sb="0" eb="2">
      <t>チョウリ</t>
    </rPh>
    <rPh sb="3" eb="5">
      <t>センタク</t>
    </rPh>
    <rPh sb="6" eb="9">
      <t>ソウジトウ</t>
    </rPh>
    <rPh sb="10" eb="12">
      <t>カジ</t>
    </rPh>
    <rPh sb="13" eb="15">
      <t>キョウヨ</t>
    </rPh>
    <phoneticPr fontId="2"/>
  </si>
  <si>
    <t>入居定員</t>
    <rPh sb="0" eb="2">
      <t>ニュウキョ</t>
    </rPh>
    <rPh sb="2" eb="4">
      <t>テイイン</t>
    </rPh>
    <phoneticPr fontId="2"/>
  </si>
  <si>
    <t>人</t>
    <rPh sb="0" eb="1">
      <t>ニン</t>
    </rPh>
    <phoneticPr fontId="2"/>
  </si>
  <si>
    <t>事業所名称</t>
    <rPh sb="0" eb="3">
      <t>ジギョウショ</t>
    </rPh>
    <rPh sb="3" eb="5">
      <t>メイショウ</t>
    </rPh>
    <phoneticPr fontId="2"/>
  </si>
  <si>
    <t>事務者名</t>
    <rPh sb="0" eb="2">
      <t>ジム</t>
    </rPh>
    <rPh sb="2" eb="3">
      <t>シャ</t>
    </rPh>
    <rPh sb="3" eb="4">
      <t>メイ</t>
    </rPh>
    <phoneticPr fontId="2"/>
  </si>
  <si>
    <t>初期償却額</t>
    <rPh sb="0" eb="2">
      <t>ショキ</t>
    </rPh>
    <rPh sb="2" eb="5">
      <t>ショウキャクガク</t>
    </rPh>
    <phoneticPr fontId="2"/>
  </si>
  <si>
    <t>　</t>
    <phoneticPr fontId="2"/>
  </si>
  <si>
    <t>不適合事項がある場合の入居者への説明</t>
    <rPh sb="0" eb="3">
      <t>フテキゴウ</t>
    </rPh>
    <rPh sb="3" eb="5">
      <t>ジコウ</t>
    </rPh>
    <rPh sb="8" eb="10">
      <t>バアイ</t>
    </rPh>
    <phoneticPr fontId="2"/>
  </si>
  <si>
    <t>通報先から居室までの到着予定時間</t>
    <rPh sb="0" eb="2">
      <t>ツウホウ</t>
    </rPh>
    <rPh sb="2" eb="3">
      <t>サキ</t>
    </rPh>
    <rPh sb="5" eb="7">
      <t>キョシツ</t>
    </rPh>
    <rPh sb="10" eb="12">
      <t>トウチャク</t>
    </rPh>
    <rPh sb="12" eb="14">
      <t>ヨテイ</t>
    </rPh>
    <rPh sb="14" eb="16">
      <t>ジカン</t>
    </rPh>
    <phoneticPr fontId="2"/>
  </si>
  <si>
    <t>防火管理者</t>
    <rPh sb="0" eb="2">
      <t>ボウカ</t>
    </rPh>
    <rPh sb="2" eb="5">
      <t>カンリシャ</t>
    </rPh>
    <phoneticPr fontId="2"/>
  </si>
  <si>
    <t>体験入居</t>
    <rPh sb="0" eb="2">
      <t>タイケン</t>
    </rPh>
    <rPh sb="2" eb="4">
      <t>ニュウキョ</t>
    </rPh>
    <phoneticPr fontId="2"/>
  </si>
  <si>
    <t>看護師又は准看護師</t>
    <rPh sb="0" eb="3">
      <t>カンゴシ</t>
    </rPh>
    <rPh sb="3" eb="4">
      <t>マタ</t>
    </rPh>
    <rPh sb="5" eb="6">
      <t>ジュン</t>
    </rPh>
    <rPh sb="6" eb="9">
      <t>カンゴシ</t>
    </rPh>
    <phoneticPr fontId="2"/>
  </si>
  <si>
    <t>（利用料金の算定根拠等）</t>
    <rPh sb="1" eb="3">
      <t>リヨウ</t>
    </rPh>
    <rPh sb="3" eb="5">
      <t>リョウキン</t>
    </rPh>
    <rPh sb="6" eb="8">
      <t>サンテイ</t>
    </rPh>
    <rPh sb="8" eb="10">
      <t>コンキョ</t>
    </rPh>
    <rPh sb="10" eb="11">
      <t>トウ</t>
    </rPh>
    <phoneticPr fontId="2"/>
  </si>
  <si>
    <t>サ高住の場合、常駐する者</t>
    <rPh sb="4" eb="6">
      <t>バアイ</t>
    </rPh>
    <rPh sb="7" eb="9">
      <t>ジョウチュウ</t>
    </rPh>
    <rPh sb="11" eb="12">
      <t>シャ</t>
    </rPh>
    <phoneticPr fontId="2"/>
  </si>
  <si>
    <t>（夜勤を行う看護・介護職員等の人数）</t>
    <rPh sb="1" eb="3">
      <t>ヤキン</t>
    </rPh>
    <rPh sb="4" eb="5">
      <t>オコナ</t>
    </rPh>
    <rPh sb="6" eb="8">
      <t>カンゴ</t>
    </rPh>
    <rPh sb="9" eb="11">
      <t>カイゴ</t>
    </rPh>
    <rPh sb="11" eb="13">
      <t>ショクイン</t>
    </rPh>
    <rPh sb="13" eb="14">
      <t>トウ</t>
    </rPh>
    <rPh sb="15" eb="17">
      <t>ニンズウ</t>
    </rPh>
    <phoneticPr fontId="2"/>
  </si>
  <si>
    <t>備考</t>
    <rPh sb="0" eb="2">
      <t>ビコウ</t>
    </rPh>
    <phoneticPr fontId="2"/>
  </si>
  <si>
    <t>健康管理の支援（供与）</t>
    <rPh sb="0" eb="2">
      <t>ケンコウ</t>
    </rPh>
    <rPh sb="2" eb="4">
      <t>カンリ</t>
    </rPh>
    <rPh sb="5" eb="7">
      <t>シエン</t>
    </rPh>
    <rPh sb="8" eb="10">
      <t>キョウヨ</t>
    </rPh>
    <phoneticPr fontId="2"/>
  </si>
  <si>
    <t xml:space="preserve">協力医療機関
</t>
    <rPh sb="0" eb="2">
      <t>キョウリョク</t>
    </rPh>
    <rPh sb="2" eb="4">
      <t>イリョウ</t>
    </rPh>
    <rPh sb="4" eb="6">
      <t>キカン</t>
    </rPh>
    <phoneticPr fontId="2"/>
  </si>
  <si>
    <t>（併設している高齢者居宅生活支援事業者）</t>
    <rPh sb="1" eb="3">
      <t>ヘイセツ</t>
    </rPh>
    <rPh sb="7" eb="10">
      <t>コウレイシャ</t>
    </rPh>
    <rPh sb="10" eb="12">
      <t>キョタク</t>
    </rPh>
    <rPh sb="12" eb="14">
      <t>セイカツ</t>
    </rPh>
    <rPh sb="14" eb="16">
      <t>シエン</t>
    </rPh>
    <rPh sb="16" eb="19">
      <t>ジギョウシャ</t>
    </rPh>
    <phoneticPr fontId="2"/>
  </si>
  <si>
    <t>併設内容</t>
    <phoneticPr fontId="2"/>
  </si>
  <si>
    <t>連携内容</t>
  </si>
  <si>
    <t>（連携及び協力している高齢者居宅生活支援事業者）</t>
    <rPh sb="1" eb="3">
      <t>レンケイ</t>
    </rPh>
    <rPh sb="3" eb="4">
      <t>オヨ</t>
    </rPh>
    <rPh sb="5" eb="7">
      <t>キョウリョク</t>
    </rPh>
    <rPh sb="11" eb="14">
      <t>コウレイシャ</t>
    </rPh>
    <rPh sb="14" eb="16">
      <t>キョタク</t>
    </rPh>
    <rPh sb="16" eb="18">
      <t>セイカツ</t>
    </rPh>
    <rPh sb="18" eb="20">
      <t>シエン</t>
    </rPh>
    <rPh sb="20" eb="23">
      <t>ジギョウシャ</t>
    </rPh>
    <phoneticPr fontId="2"/>
  </si>
  <si>
    <t>職員体制</t>
    <rPh sb="0" eb="2">
      <t>ショクイン</t>
    </rPh>
    <rPh sb="2" eb="4">
      <t>タイセイ</t>
    </rPh>
    <phoneticPr fontId="2"/>
  </si>
  <si>
    <t>戸</t>
    <rPh sb="0" eb="1">
      <t>コ</t>
    </rPh>
    <phoneticPr fontId="2"/>
  </si>
  <si>
    <t>最少時人数（宿直者・休憩者等を除く）</t>
    <rPh sb="0" eb="2">
      <t>サイショウ</t>
    </rPh>
    <rPh sb="2" eb="3">
      <t>ジ</t>
    </rPh>
    <rPh sb="3" eb="5">
      <t>ニンズウ</t>
    </rPh>
    <rPh sb="6" eb="9">
      <t>シュクチョクシャ</t>
    </rPh>
    <rPh sb="10" eb="12">
      <t>キュウケイ</t>
    </rPh>
    <rPh sb="12" eb="13">
      <t>モノ</t>
    </rPh>
    <rPh sb="13" eb="14">
      <t>トウ</t>
    </rPh>
    <rPh sb="15" eb="16">
      <t>ノゾ</t>
    </rPh>
    <phoneticPr fontId="2"/>
  </si>
  <si>
    <t>上記項目以外で合致しない事項</t>
    <rPh sb="0" eb="2">
      <t>ジョウキ</t>
    </rPh>
    <rPh sb="2" eb="4">
      <t>コウモク</t>
    </rPh>
    <rPh sb="4" eb="6">
      <t>イガイ</t>
    </rPh>
    <phoneticPr fontId="2"/>
  </si>
  <si>
    <t>合致しない事項の内容</t>
    <rPh sb="0" eb="2">
      <t>ガッチ</t>
    </rPh>
    <rPh sb="5" eb="7">
      <t>ジコウ</t>
    </rPh>
    <rPh sb="8" eb="10">
      <t>ナイヨウ</t>
    </rPh>
    <phoneticPr fontId="2"/>
  </si>
  <si>
    <t>代替措置等の内容</t>
    <rPh sb="0" eb="2">
      <t>ダイタイ</t>
    </rPh>
    <rPh sb="2" eb="4">
      <t>ソチ</t>
    </rPh>
    <rPh sb="4" eb="5">
      <t>トウ</t>
    </rPh>
    <rPh sb="6" eb="8">
      <t>ナイヨウ</t>
    </rPh>
    <phoneticPr fontId="2"/>
  </si>
  <si>
    <t>記入者名</t>
    <rPh sb="0" eb="2">
      <t>キニュウ</t>
    </rPh>
    <rPh sb="2" eb="3">
      <t>シャ</t>
    </rPh>
    <rPh sb="3" eb="4">
      <t>メイ</t>
    </rPh>
    <phoneticPr fontId="2"/>
  </si>
  <si>
    <t>手続き</t>
    <rPh sb="0" eb="2">
      <t>テツヅキ</t>
    </rPh>
    <phoneticPr fontId="2"/>
  </si>
  <si>
    <t>別紙様式</t>
    <rPh sb="0" eb="2">
      <t>ベッシ</t>
    </rPh>
    <rPh sb="2" eb="4">
      <t>ヨウシキ</t>
    </rPh>
    <phoneticPr fontId="2"/>
  </si>
  <si>
    <t>（医療連携の内容）※治療費は自己負担</t>
    <rPh sb="1" eb="3">
      <t>イリョウ</t>
    </rPh>
    <rPh sb="3" eb="5">
      <t>レンケイ</t>
    </rPh>
    <rPh sb="6" eb="8">
      <t>ナイヨウ</t>
    </rPh>
    <phoneticPr fontId="2"/>
  </si>
  <si>
    <t>避難訓練の年間回数</t>
    <rPh sb="0" eb="2">
      <t>ヒナン</t>
    </rPh>
    <rPh sb="2" eb="4">
      <t>クンレン</t>
    </rPh>
    <rPh sb="5" eb="7">
      <t>ネンカン</t>
    </rPh>
    <rPh sb="7" eb="9">
      <t>カイスウ</t>
    </rPh>
    <phoneticPr fontId="2"/>
  </si>
  <si>
    <t>緊急時等における対応方法</t>
    <rPh sb="2" eb="3">
      <t>ジ</t>
    </rPh>
    <rPh sb="3" eb="4">
      <t>トウ</t>
    </rPh>
    <rPh sb="8" eb="10">
      <t>タイオウ</t>
    </rPh>
    <rPh sb="10" eb="12">
      <t>ホウホウ</t>
    </rPh>
    <phoneticPr fontId="2"/>
  </si>
  <si>
    <t>ヶ月分</t>
    <phoneticPr fontId="2"/>
  </si>
  <si>
    <t>ヶ月</t>
    <phoneticPr fontId="2"/>
  </si>
  <si>
    <t>ヶ所</t>
    <rPh sb="1" eb="2">
      <t>ショ</t>
    </rPh>
    <phoneticPr fontId="2"/>
  </si>
  <si>
    <t>ヶ所</t>
    <phoneticPr fontId="2"/>
  </si>
  <si>
    <t>うち車椅子等の対応が可能なトイレ</t>
    <rPh sb="3" eb="5">
      <t>イス</t>
    </rPh>
    <phoneticPr fontId="2"/>
  </si>
  <si>
    <t>共用トイレ</t>
    <rPh sb="0" eb="2">
      <t>キョウヨウ</t>
    </rPh>
    <phoneticPr fontId="2"/>
  </si>
  <si>
    <t>うち男女別の対応が可能なトイレ</t>
    <phoneticPr fontId="2"/>
  </si>
  <si>
    <t>あん摩マッサージ指圧師</t>
    <rPh sb="2" eb="3">
      <t>マ</t>
    </rPh>
    <rPh sb="8" eb="10">
      <t>シアツ</t>
    </rPh>
    <rPh sb="10" eb="11">
      <t>シ</t>
    </rPh>
    <phoneticPr fontId="2"/>
  </si>
  <si>
    <t>床面積</t>
    <rPh sb="0" eb="3">
      <t>ユカメンセキ</t>
    </rPh>
    <phoneticPr fontId="2"/>
  </si>
  <si>
    <t>利用者アンケート調査、意見箱等利用者の意見等を把握する取組の状況</t>
    <rPh sb="0" eb="3">
      <t>リヨウシャ</t>
    </rPh>
    <rPh sb="8" eb="10">
      <t>チョウサ</t>
    </rPh>
    <rPh sb="11" eb="13">
      <t>イケン</t>
    </rPh>
    <rPh sb="13" eb="14">
      <t>バコ</t>
    </rPh>
    <rPh sb="14" eb="15">
      <t>トウ</t>
    </rPh>
    <rPh sb="15" eb="18">
      <t>リヨウシャ</t>
    </rPh>
    <rPh sb="19" eb="22">
      <t>イケントウ</t>
    </rPh>
    <rPh sb="23" eb="25">
      <t>ハアク</t>
    </rPh>
    <rPh sb="27" eb="28">
      <t>ト</t>
    </rPh>
    <rPh sb="28" eb="29">
      <t>ク</t>
    </rPh>
    <rPh sb="30" eb="32">
      <t>ジョウキョウ</t>
    </rPh>
    <phoneticPr fontId="2"/>
  </si>
  <si>
    <t>（入居者）</t>
    <rPh sb="1" eb="4">
      <t>ニュウキョシャ</t>
    </rPh>
    <phoneticPr fontId="2"/>
  </si>
  <si>
    <t>住　所</t>
    <rPh sb="0" eb="1">
      <t>ジュウ</t>
    </rPh>
    <rPh sb="2" eb="3">
      <t>ショ</t>
    </rPh>
    <phoneticPr fontId="2"/>
  </si>
  <si>
    <t>氏　名</t>
    <rPh sb="0" eb="1">
      <t>シ</t>
    </rPh>
    <rPh sb="2" eb="3">
      <t>メイ</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</si>
  <si>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</si>
  <si>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（入居者代理人）</t>
    <rPh sb="1" eb="4">
      <t>ニュウキョシャ</t>
    </rPh>
    <rPh sb="4" eb="7">
      <t>ダイリニン</t>
    </rPh>
    <phoneticPr fontId="2"/>
  </si>
  <si>
    <t>重要事項説明書</t>
    <rPh sb="0" eb="1">
      <t>シゲル</t>
    </rPh>
    <rPh sb="1" eb="2">
      <t>ヨウ</t>
    </rPh>
    <rPh sb="2" eb="3">
      <t>コト</t>
    </rPh>
    <rPh sb="3" eb="4">
      <t>コウ</t>
    </rPh>
    <rPh sb="4" eb="5">
      <t>セツ</t>
    </rPh>
    <rPh sb="5" eb="6">
      <t>メイ</t>
    </rPh>
    <rPh sb="6" eb="7">
      <t>ショ</t>
    </rPh>
    <phoneticPr fontId="2"/>
  </si>
  <si>
    <t>年</t>
    <rPh sb="0" eb="1">
      <t>ネン</t>
    </rPh>
    <phoneticPr fontId="2"/>
  </si>
  <si>
    <t>月</t>
    <rPh sb="0" eb="1">
      <t>ツキ</t>
    </rPh>
    <phoneticPr fontId="2"/>
  </si>
  <si>
    <t>日</t>
    <rPh sb="0" eb="1">
      <t>ヒ</t>
    </rPh>
    <phoneticPr fontId="2"/>
  </si>
  <si>
    <t>台所</t>
    <rPh sb="0" eb="2">
      <t>ダイドコロ</t>
    </rPh>
    <phoneticPr fontId="2"/>
  </si>
  <si>
    <t>台所の変更</t>
    <rPh sb="3" eb="5">
      <t>ヘンコウ</t>
    </rPh>
    <phoneticPr fontId="2"/>
  </si>
  <si>
    <t>室数</t>
    <rPh sb="0" eb="1">
      <t>シツ</t>
    </rPh>
    <rPh sb="1" eb="2">
      <t>スウ</t>
    </rPh>
    <phoneticPr fontId="2"/>
  </si>
  <si>
    <t>電話番号　/　ＦＡＸ</t>
    <rPh sb="0" eb="2">
      <t>デンワ</t>
    </rPh>
    <rPh sb="2" eb="4">
      <t>バンゴウ</t>
    </rPh>
    <phoneticPr fontId="2"/>
  </si>
  <si>
    <t>／</t>
    <phoneticPr fontId="2"/>
  </si>
  <si>
    <r>
      <t xml:space="preserve">選択方式の内容
</t>
    </r>
    <r>
      <rPr>
        <sz val="9"/>
        <rFont val="ＭＳ 明朝"/>
        <family val="1"/>
        <charset val="128"/>
      </rPr>
      <t>※該当する方式を全て選択</t>
    </r>
    <rPh sb="0" eb="2">
      <t>センタク</t>
    </rPh>
    <rPh sb="2" eb="4">
      <t>ホウシキ</t>
    </rPh>
    <rPh sb="5" eb="7">
      <t>ナイヨウ</t>
    </rPh>
    <rPh sb="9" eb="11">
      <t>ガイトウ</t>
    </rPh>
    <rPh sb="13" eb="15">
      <t>ホウシキ</t>
    </rPh>
    <rPh sb="16" eb="17">
      <t>スベ</t>
    </rPh>
    <rPh sb="18" eb="20">
      <t>センタク</t>
    </rPh>
    <phoneticPr fontId="2"/>
  </si>
  <si>
    <t>入居時点で必要な費用</t>
    <rPh sb="0" eb="2">
      <t>ニュウキョ</t>
    </rPh>
    <rPh sb="2" eb="4">
      <t>ジテン</t>
    </rPh>
    <rPh sb="5" eb="7">
      <t>ヒツヨウ</t>
    </rPh>
    <rPh sb="8" eb="10">
      <t>ヒヨウ</t>
    </rPh>
    <phoneticPr fontId="2"/>
  </si>
  <si>
    <t>月額費用の合計</t>
    <rPh sb="0" eb="2">
      <t>ゲツガク</t>
    </rPh>
    <rPh sb="2" eb="4">
      <t>ヒヨウ</t>
    </rPh>
    <rPh sb="5" eb="7">
      <t>ゴウケイ</t>
    </rPh>
    <phoneticPr fontId="2"/>
  </si>
  <si>
    <t>特定施設入居者生活介護※の費用</t>
    <rPh sb="0" eb="2">
      <t>トクテイ</t>
    </rPh>
    <rPh sb="2" eb="4">
      <t>シセツ</t>
    </rPh>
    <rPh sb="4" eb="7">
      <t>ニュウキョシャ</t>
    </rPh>
    <rPh sb="7" eb="9">
      <t>セイカツ</t>
    </rPh>
    <rPh sb="9" eb="11">
      <t>カイゴ</t>
    </rPh>
    <rPh sb="13" eb="15">
      <t>ヒヨウ</t>
    </rPh>
    <phoneticPr fontId="2"/>
  </si>
  <si>
    <t>介護保険外</t>
    <rPh sb="0" eb="2">
      <t>カイゴ</t>
    </rPh>
    <rPh sb="2" eb="4">
      <t>ホケン</t>
    </rPh>
    <rPh sb="4" eb="5">
      <t>ガイ</t>
    </rPh>
    <phoneticPr fontId="2"/>
  </si>
  <si>
    <t>賠償すべき事故が発生したときの対応</t>
    <rPh sb="0" eb="2">
      <t>バイショウ</t>
    </rPh>
    <rPh sb="5" eb="7">
      <t>ジコ</t>
    </rPh>
    <rPh sb="8" eb="10">
      <t>ハッセイ</t>
    </rPh>
    <rPh sb="15" eb="17">
      <t>タイオウ</t>
    </rPh>
    <phoneticPr fontId="2"/>
  </si>
  <si>
    <t>大阪府福祉のまちづくり条例に定める基準の適合性</t>
    <rPh sb="0" eb="3">
      <t>オオサカフ</t>
    </rPh>
    <rPh sb="3" eb="5">
      <t>フクシ</t>
    </rPh>
    <rPh sb="11" eb="13">
      <t>ジョウレイ</t>
    </rPh>
    <rPh sb="14" eb="15">
      <t>サダ</t>
    </rPh>
    <rPh sb="17" eb="19">
      <t>キジュン</t>
    </rPh>
    <rPh sb="20" eb="22">
      <t>テキゴウ</t>
    </rPh>
    <rPh sb="22" eb="23">
      <t>セイ</t>
    </rPh>
    <phoneticPr fontId="2"/>
  </si>
  <si>
    <t>個人情報の保護</t>
    <rPh sb="0" eb="2">
      <t>コジン</t>
    </rPh>
    <rPh sb="2" eb="4">
      <t>ジョウホウ</t>
    </rPh>
    <rPh sb="5" eb="7">
      <t>ホゴ</t>
    </rPh>
    <phoneticPr fontId="2"/>
  </si>
  <si>
    <t>身体的拘束</t>
    <rPh sb="0" eb="3">
      <t>シンタイテキ</t>
    </rPh>
    <rPh sb="3" eb="5">
      <t>コウソク</t>
    </rPh>
    <phoneticPr fontId="2"/>
  </si>
  <si>
    <t>虐待防止</t>
    <rPh sb="0" eb="2">
      <t>ギャクタイ</t>
    </rPh>
    <rPh sb="2" eb="4">
      <t>ボウシ</t>
    </rPh>
    <phoneticPr fontId="2"/>
  </si>
  <si>
    <t>１０年以上</t>
    <rPh sb="2" eb="5">
      <t>ネンイジョウ</t>
    </rPh>
    <phoneticPr fontId="2"/>
  </si>
  <si>
    <t>喀痰吸引の必要な人／経管栄養の必要な人</t>
    <rPh sb="0" eb="2">
      <t>カクタン</t>
    </rPh>
    <rPh sb="2" eb="4">
      <t>キュウイン</t>
    </rPh>
    <rPh sb="5" eb="7">
      <t>ヒツヨウ</t>
    </rPh>
    <rPh sb="8" eb="9">
      <t>ヒト</t>
    </rPh>
    <rPh sb="10" eb="14">
      <t>ケイカンエイヨウ</t>
    </rPh>
    <rPh sb="15" eb="17">
      <t>ヒツヨウ</t>
    </rPh>
    <rPh sb="18" eb="19">
      <t>ヒト</t>
    </rPh>
    <phoneticPr fontId="2"/>
  </si>
  <si>
    <t>／</t>
    <phoneticPr fontId="2"/>
  </si>
  <si>
    <t>要介護度別</t>
    <rPh sb="0" eb="3">
      <t>ヨウカイゴ</t>
    </rPh>
    <rPh sb="3" eb="4">
      <t>ド</t>
    </rPh>
    <rPh sb="4" eb="5">
      <t>ベツ</t>
    </rPh>
    <phoneticPr fontId="2"/>
  </si>
  <si>
    <t>㎡（うち有料老人ホーム部分</t>
    <rPh sb="4" eb="11">
      <t>ユ</t>
    </rPh>
    <rPh sb="11" eb="13">
      <t>ブブン</t>
    </rPh>
    <phoneticPr fontId="2"/>
  </si>
  <si>
    <t>地域密着型通所介護</t>
    <rPh sb="0" eb="2">
      <t>チイキ</t>
    </rPh>
    <rPh sb="2" eb="5">
      <t>ミッチャクガタ</t>
    </rPh>
    <rPh sb="5" eb="7">
      <t>ツウショ</t>
    </rPh>
    <rPh sb="7" eb="9">
      <t>カイゴ</t>
    </rPh>
    <phoneticPr fontId="2"/>
  </si>
  <si>
    <t>個別の利用料で実施するサービス</t>
    <rPh sb="0" eb="2">
      <t>コベツ</t>
    </rPh>
    <rPh sb="3" eb="5">
      <t>リヨウ</t>
    </rPh>
    <rPh sb="5" eb="6">
      <t>リョウ</t>
    </rPh>
    <rPh sb="7" eb="9">
      <t>ジッシ</t>
    </rPh>
    <phoneticPr fontId="2"/>
  </si>
  <si>
    <t>介護サービス</t>
    <phoneticPr fontId="2"/>
  </si>
  <si>
    <t>食事介助</t>
    <phoneticPr fontId="2"/>
  </si>
  <si>
    <t>排せつ介助・おむつ交換</t>
    <phoneticPr fontId="2"/>
  </si>
  <si>
    <t>おむつ代</t>
    <phoneticPr fontId="2"/>
  </si>
  <si>
    <t>入浴（一般浴） 介助・清拭</t>
    <phoneticPr fontId="2"/>
  </si>
  <si>
    <t>特浴介助</t>
    <phoneticPr fontId="2"/>
  </si>
  <si>
    <t xml:space="preserve">身辺介助（移動・着替え等） </t>
    <phoneticPr fontId="2"/>
  </si>
  <si>
    <t>機能訓練</t>
    <phoneticPr fontId="2"/>
  </si>
  <si>
    <t xml:space="preserve">通院介助 </t>
    <phoneticPr fontId="2"/>
  </si>
  <si>
    <t>生活サービス</t>
    <phoneticPr fontId="2"/>
  </si>
  <si>
    <t>居室清掃</t>
    <phoneticPr fontId="2"/>
  </si>
  <si>
    <t>リネン交換</t>
    <phoneticPr fontId="2"/>
  </si>
  <si>
    <t>日常の洗濯</t>
    <phoneticPr fontId="2"/>
  </si>
  <si>
    <t>居室配膳・下膳</t>
    <phoneticPr fontId="2"/>
  </si>
  <si>
    <t>入居者の嗜好に応じた特別な食事</t>
    <phoneticPr fontId="2"/>
  </si>
  <si>
    <t>おやつ</t>
    <phoneticPr fontId="2"/>
  </si>
  <si>
    <t>理美容師による理美容サービス</t>
    <phoneticPr fontId="2"/>
  </si>
  <si>
    <t xml:space="preserve">買い物代行 </t>
    <phoneticPr fontId="2"/>
  </si>
  <si>
    <t>役所手続代行</t>
    <phoneticPr fontId="2"/>
  </si>
  <si>
    <t>金銭・貯金管理</t>
    <phoneticPr fontId="2"/>
  </si>
  <si>
    <t>健康管理サービス</t>
    <phoneticPr fontId="2"/>
  </si>
  <si>
    <t>定期健康診断</t>
    <phoneticPr fontId="2"/>
  </si>
  <si>
    <t>健康相談</t>
    <phoneticPr fontId="2"/>
  </si>
  <si>
    <t>生活指導・栄養指導</t>
    <phoneticPr fontId="2"/>
  </si>
  <si>
    <t>服薬支援</t>
    <phoneticPr fontId="2"/>
  </si>
  <si>
    <t xml:space="preserve">生活リズムの記録（排便・睡眠等） </t>
    <phoneticPr fontId="2"/>
  </si>
  <si>
    <t>入退院のサービス</t>
    <rPh sb="2" eb="3">
      <t>イン</t>
    </rPh>
    <phoneticPr fontId="2"/>
  </si>
  <si>
    <t>移送サービス</t>
    <phoneticPr fontId="2"/>
  </si>
  <si>
    <t xml:space="preserve">入退院時の同行 </t>
    <phoneticPr fontId="2"/>
  </si>
  <si>
    <t>入院中の洗濯物交換・買い物</t>
    <phoneticPr fontId="2"/>
  </si>
  <si>
    <t>入院中の見舞い訪問</t>
    <phoneticPr fontId="2"/>
  </si>
  <si>
    <t>備　　　　考</t>
    <rPh sb="0" eb="1">
      <t>ソナエ</t>
    </rPh>
    <rPh sb="5" eb="6">
      <t>コウ</t>
    </rPh>
    <phoneticPr fontId="2"/>
  </si>
  <si>
    <t>機能訓練室</t>
    <rPh sb="0" eb="2">
      <t>キノウ</t>
    </rPh>
    <rPh sb="2" eb="4">
      <t>クンレン</t>
    </rPh>
    <rPh sb="4" eb="5">
      <t>シツ</t>
    </rPh>
    <phoneticPr fontId="2"/>
  </si>
  <si>
    <t>上記の重要事項の内容について、入居者、入居者代理人に説明しました。</t>
    <rPh sb="0" eb="2">
      <t>ジョウキ</t>
    </rPh>
    <rPh sb="3" eb="5">
      <t>ジュウヨウ</t>
    </rPh>
    <rPh sb="5" eb="7">
      <t>ジコウ</t>
    </rPh>
    <rPh sb="8" eb="10">
      <t>ナイヨウ</t>
    </rPh>
    <rPh sb="15" eb="18">
      <t>ニュウキョシャ</t>
    </rPh>
    <rPh sb="19" eb="21">
      <t>ニュウキョ</t>
    </rPh>
    <rPh sb="21" eb="22">
      <t>シャ</t>
    </rPh>
    <rPh sb="22" eb="25">
      <t>ダイリニン</t>
    </rPh>
    <rPh sb="26" eb="28">
      <t>セツメイ</t>
    </rPh>
    <phoneticPr fontId="2"/>
  </si>
  <si>
    <t>窓口の名称（設置者）</t>
    <rPh sb="0" eb="2">
      <t>マドグチ</t>
    </rPh>
    <rPh sb="3" eb="5">
      <t>メイショウ</t>
    </rPh>
    <phoneticPr fontId="2"/>
  </si>
  <si>
    <t>入居者や家族が利用できる調理設備</t>
    <phoneticPr fontId="2"/>
  </si>
  <si>
    <t>兼務している職種名及び人数</t>
    <rPh sb="0" eb="2">
      <t>ケンム</t>
    </rPh>
    <rPh sb="6" eb="8">
      <t>ショクシュ</t>
    </rPh>
    <rPh sb="8" eb="9">
      <t>メイ</t>
    </rPh>
    <rPh sb="9" eb="10">
      <t>オヨ</t>
    </rPh>
    <rPh sb="11" eb="13">
      <t>ニンズウ</t>
    </rPh>
    <phoneticPr fontId="2"/>
  </si>
  <si>
    <t>※１利用者の所得等に応じて負担割合が変わる（１割又は２割の利用者負担）。ケアプランに定められた回数を超える分は介護保険外サービス。
※２「あり」を選択したときは、各種サービスの費用が、月額のサービス費用に含まれる場合と、サービス利用の都度払いによる場合に応じて、１回当たりの金額など単位を明確にして入力する。</t>
    <rPh sb="73" eb="75">
      <t>センタク</t>
    </rPh>
    <phoneticPr fontId="2"/>
  </si>
  <si>
    <t>加入先</t>
    <rPh sb="0" eb="2">
      <t>カニュウ</t>
    </rPh>
    <rPh sb="2" eb="3">
      <t>サキ</t>
    </rPh>
    <phoneticPr fontId="2"/>
  </si>
  <si>
    <t>加入内容</t>
    <rPh sb="0" eb="2">
      <t>カニュウ</t>
    </rPh>
    <rPh sb="2" eb="4">
      <t>ナイヨウ</t>
    </rPh>
    <phoneticPr fontId="2"/>
  </si>
  <si>
    <t>有料老人ホーム事業開始日／届出受理日・登録日（登録番号）</t>
    <rPh sb="0" eb="2">
      <t>ユウリョウ</t>
    </rPh>
    <rPh sb="2" eb="4">
      <t>ロウジン</t>
    </rPh>
    <phoneticPr fontId="2"/>
  </si>
  <si>
    <t>　上記の重要事項の内容、並びに医療サービス等、その他のサービス及びその提供事業者を自由に選択できることについて、事業者より説明を受けました。</t>
    <rPh sb="1" eb="3">
      <t>ジョウキ</t>
    </rPh>
    <rPh sb="4" eb="6">
      <t>ジュウヨウ</t>
    </rPh>
    <rPh sb="6" eb="8">
      <t>ジコウ</t>
    </rPh>
    <rPh sb="9" eb="11">
      <t>ナイヨウ</t>
    </rPh>
    <rPh sb="12" eb="13">
      <t>ナラ</t>
    </rPh>
    <rPh sb="21" eb="22">
      <t>トウ</t>
    </rPh>
    <rPh sb="31" eb="32">
      <t>オヨ</t>
    </rPh>
    <rPh sb="56" eb="59">
      <t>ジギョウシャ</t>
    </rPh>
    <rPh sb="61" eb="63">
      <t>セツメイ</t>
    </rPh>
    <rPh sb="64" eb="65">
      <t>ウ</t>
    </rPh>
    <phoneticPr fontId="2"/>
  </si>
  <si>
    <t>東大阪市有料老人ホーム設置運営指導指針「規模及び構造設備」に合致しない事項</t>
    <rPh sb="4" eb="6">
      <t>ユウリョウ</t>
    </rPh>
    <rPh sb="6" eb="8">
      <t>ロウジン</t>
    </rPh>
    <rPh sb="11" eb="13">
      <t>セッチ</t>
    </rPh>
    <rPh sb="13" eb="15">
      <t>ウンエイ</t>
    </rPh>
    <rPh sb="15" eb="17">
      <t>シドウ</t>
    </rPh>
    <rPh sb="17" eb="19">
      <t>シシン</t>
    </rPh>
    <rPh sb="20" eb="22">
      <t>キボ</t>
    </rPh>
    <rPh sb="22" eb="23">
      <t>オヨ</t>
    </rPh>
    <rPh sb="24" eb="26">
      <t>コウゾウ</t>
    </rPh>
    <rPh sb="26" eb="28">
      <t>セツビ</t>
    </rPh>
    <rPh sb="30" eb="32">
      <t>ガッチ</t>
    </rPh>
    <rPh sb="35" eb="37">
      <t>ジコウ</t>
    </rPh>
    <phoneticPr fontId="2"/>
  </si>
  <si>
    <t>（別添１）事業主体が東大阪市で実施する他の介護サービス</t>
    <rPh sb="1" eb="3">
      <t>ベッテン</t>
    </rPh>
    <rPh sb="5" eb="7">
      <t>ジギョウ</t>
    </rPh>
    <rPh sb="7" eb="9">
      <t>シュタイ</t>
    </rPh>
    <rPh sb="15" eb="17">
      <t>ジッシ</t>
    </rPh>
    <rPh sb="19" eb="20">
      <t>タ</t>
    </rPh>
    <rPh sb="21" eb="23">
      <t>カイゴ</t>
    </rPh>
    <phoneticPr fontId="2"/>
  </si>
  <si>
    <t>介護医療院</t>
    <rPh sb="0" eb="2">
      <t>カイゴ</t>
    </rPh>
    <rPh sb="2" eb="4">
      <t>イリョウ</t>
    </rPh>
    <rPh sb="4" eb="5">
      <t>イン</t>
    </rPh>
    <phoneticPr fontId="2"/>
  </si>
  <si>
    <t>＜指定第1号事業＞</t>
    <rPh sb="1" eb="3">
      <t>シテイ</t>
    </rPh>
    <rPh sb="3" eb="4">
      <t>ダイ</t>
    </rPh>
    <rPh sb="5" eb="6">
      <t>ゴウ</t>
    </rPh>
    <rPh sb="6" eb="8">
      <t>ジギョウ</t>
    </rPh>
    <phoneticPr fontId="2"/>
  </si>
  <si>
    <t>訪問型介護予防サービス</t>
    <rPh sb="0" eb="2">
      <t>ホウモン</t>
    </rPh>
    <rPh sb="2" eb="3">
      <t>ガタ</t>
    </rPh>
    <rPh sb="3" eb="5">
      <t>カイゴ</t>
    </rPh>
    <rPh sb="5" eb="7">
      <t>ヨボウ</t>
    </rPh>
    <phoneticPr fontId="2"/>
  </si>
  <si>
    <t>訪問型生活援助サービス</t>
    <rPh sb="0" eb="2">
      <t>ホウモン</t>
    </rPh>
    <rPh sb="2" eb="3">
      <t>ガタ</t>
    </rPh>
    <rPh sb="3" eb="5">
      <t>セイカツ</t>
    </rPh>
    <rPh sb="5" eb="7">
      <t>エンジョ</t>
    </rPh>
    <phoneticPr fontId="2"/>
  </si>
  <si>
    <t>通所型介護予防サービス</t>
    <rPh sb="0" eb="2">
      <t>ツウショ</t>
    </rPh>
    <rPh sb="2" eb="3">
      <t>ガタ</t>
    </rPh>
    <rPh sb="3" eb="5">
      <t>カイゴ</t>
    </rPh>
    <rPh sb="5" eb="7">
      <t>ヨボウ</t>
    </rPh>
    <phoneticPr fontId="2"/>
  </si>
  <si>
    <t>通所型短時間サービス</t>
    <rPh sb="0" eb="2">
      <t>ツウショ</t>
    </rPh>
    <rPh sb="2" eb="3">
      <t>ガタ</t>
    </rPh>
    <rPh sb="3" eb="6">
      <t>タンジカン</t>
    </rPh>
    <phoneticPr fontId="2"/>
  </si>
  <si>
    <t>面積（※）</t>
    <rPh sb="0" eb="2">
      <t>メンセキ</t>
    </rPh>
    <phoneticPr fontId="2"/>
  </si>
  <si>
    <t>トイレ・収納設備等を除く内法面積で表示している</t>
    <rPh sb="10" eb="11">
      <t>ノゾ</t>
    </rPh>
    <rPh sb="12" eb="13">
      <t>ウチ</t>
    </rPh>
    <rPh sb="13" eb="14">
      <t>ホウ</t>
    </rPh>
    <rPh sb="17" eb="19">
      <t>ヒョウジ</t>
    </rPh>
    <phoneticPr fontId="2"/>
  </si>
  <si>
    <t>トイレ・収納設備等を含む壁芯面積で表示している</t>
    <rPh sb="12" eb="13">
      <t>ヘキ</t>
    </rPh>
    <rPh sb="13" eb="14">
      <t>シン</t>
    </rPh>
    <rPh sb="17" eb="19">
      <t>ヒョウジ</t>
    </rPh>
    <phoneticPr fontId="2"/>
  </si>
  <si>
    <t>トイレ・収納設備等を含む内法面積で表示している</t>
    <rPh sb="10" eb="11">
      <t>フク</t>
    </rPh>
    <rPh sb="12" eb="13">
      <t>ウチ</t>
    </rPh>
    <rPh sb="13" eb="14">
      <t>ホウ</t>
    </rPh>
    <rPh sb="17" eb="19">
      <t>ヒョウジ</t>
    </rPh>
    <phoneticPr fontId="2"/>
  </si>
  <si>
    <t>トイレ・収納設備等を除く壁芯面積で表示している</t>
    <rPh sb="10" eb="11">
      <t>ノゾ</t>
    </rPh>
    <rPh sb="12" eb="13">
      <t>ヘキ</t>
    </rPh>
    <rPh sb="13" eb="14">
      <t>シン</t>
    </rPh>
    <rPh sb="14" eb="16">
      <t>メンセキ</t>
    </rPh>
    <rPh sb="17" eb="19">
      <t>ヒョウジ</t>
    </rPh>
    <phoneticPr fontId="2"/>
  </si>
  <si>
    <t>(※)面積表示について</t>
    <rPh sb="3" eb="5">
      <t>メンセキ</t>
    </rPh>
    <rPh sb="5" eb="7">
      <t>ヒョウジ</t>
    </rPh>
    <phoneticPr fontId="2"/>
  </si>
  <si>
    <t>廊下幅</t>
    <rPh sb="0" eb="2">
      <t>ロウカ</t>
    </rPh>
    <rPh sb="2" eb="3">
      <t>ハバ</t>
    </rPh>
    <phoneticPr fontId="2"/>
  </si>
  <si>
    <t>ｍ</t>
    <phoneticPr fontId="2"/>
  </si>
  <si>
    <t>最大</t>
    <rPh sb="0" eb="2">
      <t>サイダイ</t>
    </rPh>
    <phoneticPr fontId="2"/>
  </si>
  <si>
    <t>「8．既存建築物等の活用の場合等の特例」への適合性</t>
    <rPh sb="3" eb="5">
      <t>キゾン</t>
    </rPh>
    <rPh sb="5" eb="8">
      <t>ケンチクブツ</t>
    </rPh>
    <rPh sb="8" eb="9">
      <t>トウ</t>
    </rPh>
    <rPh sb="10" eb="12">
      <t>カツヨウ</t>
    </rPh>
    <rPh sb="13" eb="16">
      <t>バアイトウ</t>
    </rPh>
    <rPh sb="17" eb="19">
      <t>トクレイ</t>
    </rPh>
    <rPh sb="22" eb="25">
      <t>テキゴウセイ</t>
    </rPh>
    <phoneticPr fontId="2"/>
  </si>
  <si>
    <t>最小</t>
    <rPh sb="0" eb="2">
      <t>サイショウ</t>
    </rPh>
    <phoneticPr fontId="2"/>
  </si>
  <si>
    <t>【併設している高齢者居宅生活支援事業者がない場合は省略】</t>
    <rPh sb="1" eb="3">
      <t>ヘイセツ</t>
    </rPh>
    <rPh sb="7" eb="10">
      <t>コウレイシャ</t>
    </rPh>
    <rPh sb="10" eb="12">
      <t>キョタク</t>
    </rPh>
    <rPh sb="12" eb="14">
      <t>セイカツ</t>
    </rPh>
    <rPh sb="14" eb="16">
      <t>シエン</t>
    </rPh>
    <rPh sb="16" eb="19">
      <t>ジギョウシャ</t>
    </rPh>
    <phoneticPr fontId="2"/>
  </si>
  <si>
    <t>【連携及び協力している高齢者居宅生活支援事業者の提供を行っていない場合は省略】</t>
    <rPh sb="1" eb="3">
      <t>レンケイ</t>
    </rPh>
    <rPh sb="3" eb="4">
      <t>オヨ</t>
    </rPh>
    <rPh sb="5" eb="7">
      <t>キョウリョク</t>
    </rPh>
    <rPh sb="11" eb="14">
      <t>コウレイシャ</t>
    </rPh>
    <rPh sb="14" eb="16">
      <t>キョタク</t>
    </rPh>
    <rPh sb="16" eb="18">
      <t>セイカツ</t>
    </rPh>
    <rPh sb="18" eb="20">
      <t>シエン</t>
    </rPh>
    <rPh sb="20" eb="23">
      <t>ジギョウシャ</t>
    </rPh>
    <phoneticPr fontId="2"/>
  </si>
  <si>
    <t>（入居後に居室を住み替える場合）　【住み替えを行っていない場合は省略】</t>
    <phoneticPr fontId="2"/>
  </si>
  <si>
    <t>協力科目</t>
    <rPh sb="0" eb="2">
      <t>キョウリョク</t>
    </rPh>
    <rPh sb="2" eb="4">
      <t>カモク</t>
    </rPh>
    <phoneticPr fontId="2"/>
  </si>
  <si>
    <r>
      <t>備考　介護保険費用１割、２割又は３割の利用者負担（利用者の所得等に応じて負担割合が変わる。）　　　※介護予防・地域密着型の場合を含む。詳細は別添３及び４のとおりです。
　</t>
    </r>
    <r>
      <rPr>
        <sz val="10"/>
        <rFont val="ＭＳ 明朝"/>
        <family val="1"/>
        <charset val="128"/>
      </rPr>
      <t>　　</t>
    </r>
    <rPh sb="0" eb="2">
      <t>ビコウ</t>
    </rPh>
    <rPh sb="14" eb="15">
      <t>マタ</t>
    </rPh>
    <rPh sb="17" eb="18">
      <t>ワリ</t>
    </rPh>
    <rPh sb="50" eb="52">
      <t>カイゴ</t>
    </rPh>
    <rPh sb="52" eb="54">
      <t>ヨボウ</t>
    </rPh>
    <rPh sb="55" eb="57">
      <t>チイキ</t>
    </rPh>
    <rPh sb="57" eb="60">
      <t>ミッチャクガタ</t>
    </rPh>
    <rPh sb="61" eb="63">
      <t>バアイ</t>
    </rPh>
    <rPh sb="64" eb="65">
      <t>フク</t>
    </rPh>
    <rPh sb="67" eb="69">
      <t>ショウサイ</t>
    </rPh>
    <rPh sb="70" eb="72">
      <t>ベッテン</t>
    </rPh>
    <rPh sb="73" eb="74">
      <t>オヨ</t>
    </rPh>
    <phoneticPr fontId="2"/>
  </si>
  <si>
    <t>指針の整備</t>
    <phoneticPr fontId="2"/>
  </si>
  <si>
    <t>担当者の配置</t>
    <phoneticPr fontId="2"/>
  </si>
  <si>
    <t>身体的拘束等廃止のための取組の状況</t>
    <phoneticPr fontId="2"/>
  </si>
  <si>
    <t>ありの場合</t>
    <phoneticPr fontId="2"/>
  </si>
  <si>
    <t>業務継続計画の策定状況等</t>
    <phoneticPr fontId="2"/>
  </si>
  <si>
    <t>定期的な研修の実施</t>
    <phoneticPr fontId="2"/>
  </si>
  <si>
    <t>定期的な訓練の実施</t>
    <phoneticPr fontId="2"/>
  </si>
  <si>
    <t>災害に関する業務継続計画（BCP）</t>
    <phoneticPr fontId="2"/>
  </si>
  <si>
    <t>感染症に関する業務継続計画（BCP）</t>
    <phoneticPr fontId="2"/>
  </si>
  <si>
    <t>高齢者虐待防止のための取組
の状況</t>
    <phoneticPr fontId="2"/>
  </si>
  <si>
    <t>職員に対する周知の実施</t>
    <phoneticPr fontId="2"/>
  </si>
  <si>
    <t>ヶ所</t>
  </si>
  <si>
    <t>回</t>
  </si>
  <si>
    <t>室）</t>
    <rPh sb="0" eb="1">
      <t>シツ</t>
    </rPh>
    <phoneticPr fontId="2"/>
  </si>
  <si>
    <t>室(</t>
    <rPh sb="0" eb="1">
      <t>シツ</t>
    </rPh>
    <phoneticPr fontId="2"/>
  </si>
  <si>
    <t>届出又は登録(指定)をした室数</t>
    <rPh sb="0" eb="2">
      <t>トドケデ</t>
    </rPh>
    <rPh sb="2" eb="3">
      <t>マタ</t>
    </rPh>
    <rPh sb="7" eb="9">
      <t>シテイ</t>
    </rPh>
    <rPh sb="13" eb="14">
      <t>シツ</t>
    </rPh>
    <rPh sb="14" eb="15">
      <t>スウ</t>
    </rPh>
    <phoneticPr fontId="2"/>
  </si>
  <si>
    <t>共用
施設</t>
    <rPh sb="0" eb="2">
      <t>キョウヨウ</t>
    </rPh>
    <rPh sb="3" eb="5">
      <t>シセツ</t>
    </rPh>
    <phoneticPr fontId="2"/>
  </si>
  <si>
    <t>人</t>
  </si>
  <si>
    <t xml:space="preserve">夜勤帯の設定時間（ </t>
    <rPh sb="0" eb="2">
      <t>ヤキン</t>
    </rPh>
    <rPh sb="2" eb="3">
      <t>タイ</t>
    </rPh>
    <rPh sb="4" eb="6">
      <t>セッテイ</t>
    </rPh>
    <rPh sb="6" eb="8">
      <t>ジカン</t>
    </rPh>
    <phoneticPr fontId="2"/>
  </si>
  <si>
    <t xml:space="preserve"> 時～</t>
    <phoneticPr fontId="2"/>
  </si>
  <si>
    <t xml:space="preserve"> 時）</t>
    <phoneticPr fontId="2"/>
  </si>
  <si>
    <t>１０年
以上</t>
    <rPh sb="2" eb="3">
      <t>ネン</t>
    </rPh>
    <rPh sb="4" eb="6">
      <t>イジョウ</t>
    </rPh>
    <phoneticPr fontId="2"/>
  </si>
  <si>
    <t>５年以上
１０年
未満</t>
    <rPh sb="1" eb="4">
      <t>ネンイジョウ</t>
    </rPh>
    <rPh sb="7" eb="8">
      <t>ネン</t>
    </rPh>
    <rPh sb="9" eb="11">
      <t>ミマン</t>
    </rPh>
    <phoneticPr fontId="2"/>
  </si>
  <si>
    <t>生活相談員</t>
    <rPh sb="0" eb="5">
      <t>セイカツソウダンイン</t>
    </rPh>
    <phoneticPr fontId="2"/>
  </si>
  <si>
    <t>機能訓練指導員</t>
    <phoneticPr fontId="2"/>
  </si>
  <si>
    <t>プラン１</t>
  </si>
  <si>
    <t>歳</t>
    <phoneticPr fontId="2"/>
  </si>
  <si>
    <t>人　／</t>
    <rPh sb="0" eb="1">
      <t>ニン</t>
    </rPh>
    <phoneticPr fontId="2"/>
  </si>
  <si>
    <t>10その他</t>
    <phoneticPr fontId="2"/>
  </si>
  <si>
    <t>所在地</t>
    <phoneticPr fontId="2"/>
  </si>
  <si>
    <t>（別添２）有料老人ホーム・サービス付き高齢者向け住宅が提供するサービスの一覧表</t>
    <rPh sb="1" eb="3">
      <t>ベッテン</t>
    </rPh>
    <rPh sb="5" eb="7">
      <t>ユウリョウ</t>
    </rPh>
    <rPh sb="7" eb="9">
      <t>ロウジン</t>
    </rPh>
    <rPh sb="17" eb="18">
      <t>ツ</t>
    </rPh>
    <rPh sb="19" eb="22">
      <t>コウレイシャ</t>
    </rPh>
    <rPh sb="22" eb="23">
      <t>ム</t>
    </rPh>
    <rPh sb="24" eb="26">
      <t>ジュウタク</t>
    </rPh>
    <rPh sb="27" eb="29">
      <t>テイキョウ</t>
    </rPh>
    <rPh sb="36" eb="39">
      <t>イチランヒョウ</t>
    </rPh>
    <phoneticPr fontId="2"/>
  </si>
  <si>
    <t>記入漏れチェック</t>
    <rPh sb="0" eb="2">
      <t>キニュウ</t>
    </rPh>
    <rPh sb="2" eb="3">
      <t>モ</t>
    </rPh>
    <phoneticPr fontId="2"/>
  </si>
  <si>
    <t>ホームページを開設していない場合は「なし」と入力</t>
    <phoneticPr fontId="2"/>
  </si>
  <si>
    <t>※別添１（別に実施する介護サービス一覧表）</t>
    <rPh sb="1" eb="3">
      <t>ベッテン</t>
    </rPh>
    <rPh sb="5" eb="6">
      <t>ベツ</t>
    </rPh>
    <rPh sb="7" eb="9">
      <t>ジッシ</t>
    </rPh>
    <rPh sb="11" eb="13">
      <t>カイゴ</t>
    </rPh>
    <rPh sb="17" eb="19">
      <t>イチラン</t>
    </rPh>
    <rPh sb="19" eb="20">
      <t>ヒョウ</t>
    </rPh>
    <phoneticPr fontId="2"/>
  </si>
  <si>
    <t>職員専用の便所は除く</t>
  </si>
  <si>
    <t>※面積について</t>
    <rPh sb="1" eb="3">
      <t>メンセキ</t>
    </rPh>
    <phoneticPr fontId="2"/>
  </si>
  <si>
    <t>【有料】</t>
    <phoneticPr fontId="2"/>
  </si>
  <si>
    <t>【サ高住】</t>
    <phoneticPr fontId="2"/>
  </si>
  <si>
    <t xml:space="preserve">登録している面積を入力してください。
</t>
    <phoneticPr fontId="2"/>
  </si>
  <si>
    <t xml:space="preserve">内法面積…壁の内側の部分の寸法で求められた面積
</t>
    <phoneticPr fontId="2"/>
  </si>
  <si>
    <t>壁芯面積…壁などの中心線で囲まれた部分の面積</t>
    <phoneticPr fontId="2"/>
  </si>
  <si>
    <t>面積表示は「トイレ・収納設備等を含む壁芯面積で表示している」を選択してください。</t>
    <phoneticPr fontId="2"/>
  </si>
  <si>
    <t>トイレ、収納設備等を除く内法面積を入力してください(H26年3月31日以前の施設除く)</t>
    <rPh sb="40" eb="41">
      <t>ノゾ</t>
    </rPh>
    <phoneticPr fontId="2"/>
  </si>
  <si>
    <t>消費者にホームのアピール等を行う自由記述部分です。</t>
  </si>
  <si>
    <t>委託業者名等</t>
    <phoneticPr fontId="2"/>
  </si>
  <si>
    <t>「委託」を選択した場合、「委託業者名」を必ず入力してください。</t>
  </si>
  <si>
    <t>介護職員基礎研修、ホームヘルパー1級、ホームヘルパー2級の資格保持者は、「介護職員初任者研修修了者」と入力してください。</t>
    <phoneticPr fontId="2"/>
  </si>
  <si>
    <t>・ホームの職員として、サービスを提供する職員数を入力してください。</t>
  </si>
  <si>
    <t>【注意】あくまでホームの職員の数のみを入力し、多くの職員がホームに勤務していると消費者に誤認されないことが重要です。</t>
    <phoneticPr fontId="2"/>
  </si>
  <si>
    <t>エクセルの編集ロックパスワードは「higashiosaka」です</t>
    <rPh sb="5" eb="7">
      <t>ヘンシュウ</t>
    </rPh>
    <phoneticPr fontId="2"/>
  </si>
  <si>
    <t>（職種別の職員数）の職員数</t>
    <rPh sb="1" eb="4">
      <t>ショクシュベツ</t>
    </rPh>
    <rPh sb="5" eb="8">
      <t>ショクインスウ</t>
    </rPh>
    <rPh sb="10" eb="12">
      <t>ショクイン</t>
    </rPh>
    <rPh sb="12" eb="13">
      <t>スウ</t>
    </rPh>
    <phoneticPr fontId="2"/>
  </si>
  <si>
    <t>宿直者を除き、夜勤者数と最少時人数を入力してください。</t>
    <phoneticPr fontId="2"/>
  </si>
  <si>
    <t>景品表示法指定告示により、休憩時間等で持ち場を離れる職員を除き、</t>
    <phoneticPr fontId="2"/>
  </si>
  <si>
    <t>夜勤帯で最も手薄になる時間の職員数を入力してください。</t>
    <phoneticPr fontId="2"/>
  </si>
  <si>
    <t>仮に夜勤1名の場合、最少時は0名と入力してください。</t>
    <phoneticPr fontId="2"/>
  </si>
  <si>
    <t>また、看護・介護職員1名ずつの場合、最少時はそれぞれ0名と入力してください。</t>
    <phoneticPr fontId="2"/>
  </si>
  <si>
    <t>入居契約書に規定する改定方法との整合性を図ってください。</t>
  </si>
  <si>
    <t>プラン３</t>
    <phoneticPr fontId="2"/>
  </si>
  <si>
    <t>プラン４</t>
    <phoneticPr fontId="2"/>
  </si>
  <si>
    <t>プラン５</t>
    <phoneticPr fontId="2"/>
  </si>
  <si>
    <t>プラン６</t>
    <phoneticPr fontId="2"/>
  </si>
  <si>
    <t>プラン７</t>
    <phoneticPr fontId="2"/>
  </si>
  <si>
    <t>プラン８</t>
    <phoneticPr fontId="2"/>
  </si>
  <si>
    <t>プラン９</t>
    <phoneticPr fontId="2"/>
  </si>
  <si>
    <t>プラン１０</t>
    <phoneticPr fontId="2"/>
  </si>
  <si>
    <t>　必要に応じてご利用ください。</t>
    <rPh sb="1" eb="3">
      <t>ヒツヨウ</t>
    </rPh>
    <rPh sb="4" eb="5">
      <t>オウ</t>
    </rPh>
    <rPh sb="8" eb="10">
      <t>リヨウ</t>
    </rPh>
    <phoneticPr fontId="2"/>
  </si>
  <si>
    <t>※このシートの３６行目～１１９行目にかけてプラン３～プラン１０までの記入欄を用意しているので、</t>
    <rPh sb="9" eb="11">
      <t>ギョウメ</t>
    </rPh>
    <rPh sb="15" eb="17">
      <t>ギョウメ</t>
    </rPh>
    <rPh sb="34" eb="36">
      <t>キニュウ</t>
    </rPh>
    <rPh sb="36" eb="37">
      <t>ラン</t>
    </rPh>
    <rPh sb="38" eb="40">
      <t>ヨウイ</t>
    </rPh>
    <phoneticPr fontId="2"/>
  </si>
  <si>
    <t>経管栄養には、胃ろうと腸ろう、経鼻経管を含みます。</t>
  </si>
  <si>
    <t>（要支援1）＝0.375、（要支援2）＝0.375、</t>
  </si>
  <si>
    <t>（要介護1）＝1、（要介護2）＝2、（要介護3）＝3、</t>
  </si>
  <si>
    <t>（要介護4）＝4、（要介護5）＝5</t>
  </si>
  <si>
    <t>・平均介護度は、小数点第3位を四捨五入してください。</t>
  </si>
  <si>
    <t>【計算式】</t>
  </si>
  <si>
    <t>（　　要介護・要支援　　）　（入居者数）　　　　（計）</t>
  </si>
  <si>
    <t>（要支援1・2）０．３７５　 ×　１５人　　　　＝５．６２５</t>
  </si>
  <si>
    <t>（　要介護1　）　 １　　　　×　　２人　　　　＝ 　　 ２　</t>
  </si>
  <si>
    <t>（　要介護2　）　 ２　　　　×　　５人　　　　＝　　１０　</t>
  </si>
  <si>
    <t>（　要介護3　） 　３　　　　×　　８人　　　　＝　　２４　</t>
  </si>
  <si>
    <t>（　要介護4　） 　４　　　　×　１０人　　　　＝　　４０　</t>
  </si>
  <si>
    <t>（　要介護5　） 　５　　　　×　　５人　　　　＝　　２５　　　　</t>
  </si>
  <si>
    <t>（合計)　　　　　　　　　　　　　  ４５人　 　　　  １０６．６２５</t>
  </si>
  <si>
    <t>【平均介護度】</t>
  </si>
  <si>
    <t>　１０６．６２５（合計）／４５人（入居者数合計）≒２．３７　</t>
  </si>
  <si>
    <t>平均介護度の算出方法は、以下のとおりです。</t>
    <phoneticPr fontId="2"/>
  </si>
  <si>
    <t>9：00～17：30</t>
    <phoneticPr fontId="2"/>
  </si>
  <si>
    <t>土日祝祭日</t>
    <phoneticPr fontId="2"/>
  </si>
  <si>
    <t>有料老人ホーム設置時の老人福祉法第２９条第１項に規定する届出</t>
  </si>
  <si>
    <t>東大阪市福祉部高齢介護室地域包括ケア推進課</t>
    <phoneticPr fontId="2"/>
  </si>
  <si>
    <t>06－4309－3013</t>
    <phoneticPr fontId="2"/>
  </si>
  <si>
    <t>06－4309－3814</t>
    <phoneticPr fontId="2"/>
  </si>
  <si>
    <t>山田　太郎</t>
    <phoneticPr fontId="2"/>
  </si>
  <si>
    <t>さくらそう・施設長</t>
    <phoneticPr fontId="2"/>
  </si>
  <si>
    <t>かぶしきがいしゃ　さくらそう</t>
    <phoneticPr fontId="2"/>
  </si>
  <si>
    <t>株式会社　さくらそう</t>
    <phoneticPr fontId="2"/>
  </si>
  <si>
    <t>577－0001</t>
    <phoneticPr fontId="2"/>
  </si>
  <si>
    <t>大阪府東大阪市徳庵本町一丁目1番1号</t>
    <phoneticPr fontId="2"/>
  </si>
  <si>
    <t>○○○-○○○-○○○○/●●●-●●●-●●●●</t>
    <phoneticPr fontId="2"/>
  </si>
  <si>
    <t xml:space="preserve">yamada@osaka.jp </t>
    <phoneticPr fontId="2"/>
  </si>
  <si>
    <t>www.abcdef.co.jp</t>
    <phoneticPr fontId="2"/>
  </si>
  <si>
    <t>代表取締役</t>
    <phoneticPr fontId="2"/>
  </si>
  <si>
    <t>鈴木　一</t>
    <phoneticPr fontId="2"/>
  </si>
  <si>
    <t>12年2月2日</t>
    <phoneticPr fontId="2"/>
  </si>
  <si>
    <t>平成</t>
  </si>
  <si>
    <t>介護保険事業、不動産業</t>
    <phoneticPr fontId="2"/>
  </si>
  <si>
    <t>かいごつきゆうりょうろうじんほーむ　さくらそう</t>
    <phoneticPr fontId="2"/>
  </si>
  <si>
    <t>介護付有料老人ホーム　さくらそう</t>
    <phoneticPr fontId="2"/>
  </si>
  <si>
    <t>介護付（一般型特定施設入居者生活介護を提供する場合）</t>
  </si>
  <si>
    <t>ＪＲ学研都市線「住道駅」より約655m（徒歩約9分）</t>
    <phoneticPr fontId="2"/>
  </si>
  <si>
    <t>施設長</t>
    <phoneticPr fontId="2"/>
  </si>
  <si>
    <t>20年8月6日</t>
    <phoneticPr fontId="2"/>
  </si>
  <si>
    <t>賃借権</t>
  </si>
  <si>
    <t>あり</t>
  </si>
  <si>
    <t>令和</t>
  </si>
  <si>
    <t>20年4月1日</t>
    <phoneticPr fontId="2"/>
  </si>
  <si>
    <t>20年3月31日</t>
    <phoneticPr fontId="2"/>
  </si>
  <si>
    <t>20年2月1日</t>
    <phoneticPr fontId="2"/>
  </si>
  <si>
    <t>有料老人ホーム</t>
    <phoneticPr fontId="2"/>
  </si>
  <si>
    <t>耐火建築物</t>
  </si>
  <si>
    <t>鉄筋コンクリート造</t>
  </si>
  <si>
    <t>一般居室個室</t>
  </si>
  <si>
    <t>一般居室相部屋（夫婦・親族）</t>
  </si>
  <si>
    <t>一般居室相部屋（夫婦・親族以外）</t>
  </si>
  <si>
    <t>介護居室個室</t>
  </si>
  <si>
    <t>一時介護室</t>
  </si>
  <si>
    <t>○</t>
  </si>
  <si>
    <t>×</t>
  </si>
  <si>
    <t>1人部屋</t>
    <phoneticPr fontId="2"/>
  </si>
  <si>
    <t>2人部屋</t>
  </si>
  <si>
    <t>個室は、居室内の浴室でなく、共用施設に設置するユニットバス等の個室を指します。</t>
    <phoneticPr fontId="2"/>
  </si>
  <si>
    <t>・「賃借権、地上権」を選択した場合も、「所有者の抵当権」を入力してください。</t>
  </si>
  <si>
    <t>・「賃借権」を選択した場合、「契約の自動更新、賃貸借契約の期間」を入力してください。</t>
  </si>
  <si>
    <t>「記入年月日、記入者名、ホーム名（設置者）・職名」を入力してください。</t>
  </si>
  <si>
    <t>登記事項との整合性を図ってください。</t>
  </si>
  <si>
    <t>設置者が実施するホーム以外の主な事業種類を入力してください。</t>
    <phoneticPr fontId="2"/>
  </si>
  <si>
    <t>介護保険事業の内容については詳細を（別添1）に入力してください。</t>
  </si>
  <si>
    <t>東大阪市に届出又は登録を行っている、ホームの正式名称を入力してください。</t>
  </si>
  <si>
    <t>有料は「住宅型」又は「介護付」を選択、
サ高住は【省略】してください。</t>
    <phoneticPr fontId="2"/>
  </si>
  <si>
    <t>サ高住は選択してください。（有料は【省略】してください。）</t>
    <phoneticPr fontId="2"/>
  </si>
  <si>
    <t>個室</t>
  </si>
  <si>
    <t>機械浴</t>
  </si>
  <si>
    <t>チェアー浴</t>
  </si>
  <si>
    <t>食堂</t>
    <rPh sb="0" eb="2">
      <t>ショクドウ</t>
    </rPh>
    <phoneticPr fontId="2"/>
  </si>
  <si>
    <t>㎡</t>
  </si>
  <si>
    <t>×</t>
    <phoneticPr fontId="2"/>
  </si>
  <si>
    <t>（両手すり設置後の内法幅）</t>
  </si>
  <si>
    <t>ｍ</t>
  </si>
  <si>
    <t>指針による基準</t>
    <rPh sb="0" eb="2">
      <t>シシン</t>
    </rPh>
    <rPh sb="5" eb="7">
      <t>キジュン</t>
    </rPh>
    <phoneticPr fontId="2"/>
  </si>
  <si>
    <t>廊下幅</t>
    <rPh sb="0" eb="2">
      <t>ロウカ</t>
    </rPh>
    <rPh sb="2" eb="3">
      <t>ハバ</t>
    </rPh>
    <phoneticPr fontId="2"/>
  </si>
  <si>
    <t>本物件</t>
    <rPh sb="0" eb="1">
      <t>ホン</t>
    </rPh>
    <rPh sb="1" eb="3">
      <t>ブッケン</t>
    </rPh>
    <phoneticPr fontId="2"/>
  </si>
  <si>
    <t>項目</t>
    <rPh sb="0" eb="2">
      <t>コウモク</t>
    </rPh>
    <phoneticPr fontId="2"/>
  </si>
  <si>
    <t>積算根拠等</t>
    <rPh sb="0" eb="2">
      <t>セキサン</t>
    </rPh>
    <rPh sb="2" eb="4">
      <t>コンキョ</t>
    </rPh>
    <rPh sb="4" eb="5">
      <t>トウ</t>
    </rPh>
    <phoneticPr fontId="2"/>
  </si>
  <si>
    <t>チェック</t>
    <phoneticPr fontId="2"/>
  </si>
  <si>
    <t>中廊下の場合</t>
    <rPh sb="0" eb="1">
      <t>ナカ</t>
    </rPh>
    <rPh sb="1" eb="3">
      <t>ロウカ</t>
    </rPh>
    <rPh sb="4" eb="6">
      <t>バアイ</t>
    </rPh>
    <phoneticPr fontId="2"/>
  </si>
  <si>
    <t>片廊下の場合</t>
    <rPh sb="0" eb="1">
      <t>カタ</t>
    </rPh>
    <rPh sb="1" eb="3">
      <t>ロウカ</t>
    </rPh>
    <rPh sb="4" eb="6">
      <t>バアイ</t>
    </rPh>
    <phoneticPr fontId="2"/>
  </si>
  <si>
    <t>片廊下の場合
(緩和基準適用）</t>
    <rPh sb="0" eb="1">
      <t>カタ</t>
    </rPh>
    <rPh sb="1" eb="3">
      <t>ロウカ</t>
    </rPh>
    <rPh sb="4" eb="6">
      <t>バアイ</t>
    </rPh>
    <rPh sb="8" eb="10">
      <t>カンワ</t>
    </rPh>
    <rPh sb="10" eb="12">
      <t>キジュン</t>
    </rPh>
    <rPh sb="12" eb="14">
      <t>テキヨウ</t>
    </rPh>
    <phoneticPr fontId="2"/>
  </si>
  <si>
    <t>中廊下の場合
(緩和基準適用）</t>
    <rPh sb="0" eb="1">
      <t>ナカ</t>
    </rPh>
    <rPh sb="1" eb="3">
      <t>ロウカ</t>
    </rPh>
    <rPh sb="4" eb="6">
      <t>バアイ</t>
    </rPh>
    <rPh sb="8" eb="10">
      <t>カンワ</t>
    </rPh>
    <rPh sb="10" eb="12">
      <t>キジュン</t>
    </rPh>
    <rPh sb="12" eb="14">
      <t>テキヨウ</t>
    </rPh>
    <phoneticPr fontId="2"/>
  </si>
  <si>
    <t>居室</t>
    <rPh sb="0" eb="2">
      <t>キョシツ</t>
    </rPh>
    <phoneticPr fontId="2"/>
  </si>
  <si>
    <t>1人部屋
（トイレ・収納設備等を除く内法面積）</t>
    <rPh sb="0" eb="2">
      <t>ヒトリ</t>
    </rPh>
    <rPh sb="2" eb="4">
      <t>ベヤ</t>
    </rPh>
    <phoneticPr fontId="2"/>
  </si>
  <si>
    <t>2人部屋
（トイレ・収納設備等を除く内法面積）</t>
    <rPh sb="0" eb="2">
      <t>フタリ</t>
    </rPh>
    <rPh sb="2" eb="4">
      <t>ベヤ</t>
    </rPh>
    <phoneticPr fontId="2"/>
  </si>
  <si>
    <t>施設で最も狭い居室で条件を満たすか判定</t>
    <rPh sb="0" eb="2">
      <t>シセツ</t>
    </rPh>
    <rPh sb="3" eb="4">
      <t>モット</t>
    </rPh>
    <rPh sb="5" eb="6">
      <t>セマ</t>
    </rPh>
    <rPh sb="7" eb="9">
      <t>キョシツ</t>
    </rPh>
    <rPh sb="10" eb="12">
      <t>ジョウケン</t>
    </rPh>
    <rPh sb="13" eb="14">
      <t>ミ</t>
    </rPh>
    <rPh sb="17" eb="19">
      <t>ハンテイ</t>
    </rPh>
    <phoneticPr fontId="2"/>
  </si>
  <si>
    <t>施設で最も狭い廊下で条件を満たすか判定</t>
    <rPh sb="0" eb="2">
      <t>シセツ</t>
    </rPh>
    <rPh sb="3" eb="4">
      <t>モット</t>
    </rPh>
    <rPh sb="5" eb="6">
      <t>セマ</t>
    </rPh>
    <rPh sb="7" eb="9">
      <t>ロウカ</t>
    </rPh>
    <rPh sb="10" eb="12">
      <t>ジョウケン</t>
    </rPh>
    <rPh sb="13" eb="14">
      <t>ミ</t>
    </rPh>
    <rPh sb="17" eb="19">
      <t>ハンテイ</t>
    </rPh>
    <phoneticPr fontId="2"/>
  </si>
  <si>
    <t>あり（ストレッチャー対応）</t>
  </si>
  <si>
    <t>事務室</t>
    <rPh sb="0" eb="3">
      <t>ジムシツ</t>
    </rPh>
    <phoneticPr fontId="2"/>
  </si>
  <si>
    <t>1分～3分</t>
    <rPh sb="1" eb="2">
      <t>フン</t>
    </rPh>
    <rPh sb="4" eb="5">
      <t>フン</t>
    </rPh>
    <phoneticPr fontId="2"/>
  </si>
  <si>
    <t>医務室（健康管理室）、談話室等</t>
    <phoneticPr fontId="2"/>
  </si>
  <si>
    <t>到着時間は、フロア動線が短い居室や長い居室も含めて、「○～○分」と入力してください。</t>
    <phoneticPr fontId="2"/>
  </si>
  <si>
    <t>大浴場</t>
  </si>
  <si>
    <t>「その他」を選択した場合、その他の欄に「浴室の種類、設置数」を入力してください。</t>
    <rPh sb="15" eb="16">
      <t>タ</t>
    </rPh>
    <rPh sb="17" eb="18">
      <t>ラン</t>
    </rPh>
    <phoneticPr fontId="2"/>
  </si>
  <si>
    <t>外部の方も利用できる共用施設の場合、景品表示法指定告示に従ってその旨を付記してください。</t>
    <rPh sb="10" eb="12">
      <t>キョウヨウ</t>
    </rPh>
    <rPh sb="12" eb="14">
      <t>シセツ</t>
    </rPh>
    <phoneticPr fontId="2"/>
  </si>
  <si>
    <t>消防計画</t>
  </si>
  <si>
    <t>【注意】全ての事業者を記入してください。欄で足りない場合は、ページを増やして作成してください。</t>
    <rPh sb="4" eb="5">
      <t>スベ</t>
    </rPh>
    <rPh sb="7" eb="10">
      <t>ジギョウシャ</t>
    </rPh>
    <rPh sb="11" eb="13">
      <t>キニュウ</t>
    </rPh>
    <rPh sb="20" eb="21">
      <t>ラン</t>
    </rPh>
    <rPh sb="22" eb="23">
      <t>タ</t>
    </rPh>
    <rPh sb="26" eb="28">
      <t>バアイ</t>
    </rPh>
    <rPh sb="34" eb="35">
      <t>フ</t>
    </rPh>
    <rPh sb="38" eb="40">
      <t>サクセイ</t>
    </rPh>
    <phoneticPr fontId="2"/>
  </si>
  <si>
    <t>【注意】全ての医療機関を記入してください。欄で足りない場合は、ページを増やして作成してください。</t>
    <rPh sb="4" eb="5">
      <t>スベ</t>
    </rPh>
    <rPh sb="7" eb="9">
      <t>イリョウ</t>
    </rPh>
    <rPh sb="9" eb="11">
      <t>キカン</t>
    </rPh>
    <rPh sb="12" eb="14">
      <t>キニュウ</t>
    </rPh>
    <rPh sb="21" eb="22">
      <t>ラン</t>
    </rPh>
    <rPh sb="23" eb="24">
      <t>タ</t>
    </rPh>
    <rPh sb="27" eb="29">
      <t>バアイ</t>
    </rPh>
    <rPh sb="35" eb="36">
      <t>フ</t>
    </rPh>
    <rPh sb="39" eb="41">
      <t>サクセイ</t>
    </rPh>
    <phoneticPr fontId="2"/>
  </si>
  <si>
    <t>地域における高齢者向けの住まいとしての役割を果たしていく。</t>
    <phoneticPr fontId="2"/>
  </si>
  <si>
    <t>医療機関との連携により、機能訓練設備を用いて専門職による自立支援のサポートを行う。</t>
    <phoneticPr fontId="2"/>
  </si>
  <si>
    <t>自ら実施</t>
  </si>
  <si>
    <t>委託</t>
  </si>
  <si>
    <t>株式会社大阪</t>
    <phoneticPr fontId="2"/>
  </si>
  <si>
    <t>・状況把握サービスの内容：毎日1回以上（10、15、21、24、3、6時）、居宅訪問による安否確認・状況把握（声掛け)を行う。
・生活相談サービスの内容：日中、随時受け付けており、相談内容が専門的な場合、専門機関等を紹介する。　</t>
    <phoneticPr fontId="2"/>
  </si>
  <si>
    <t>①身体拘束は原則禁止としており、三原則（切迫性・非代替性・一時性）に照らし、緊急やむを得ず身体拘束を行う場合、入居者の身体状況に応じて、その方法、期間（最長で１カ月）を定め、それらを含む入居者の状況、行う理由を記録する。また、家族等へ説明を行い、同意書をいただく。（継続して行う場合は概ね１カ月毎行う。）
②経過観察及び記録をする。
③２週間に１回以上、ケ－ス検討会議等を開催し、入居者の状態、身体拘束等の廃止及び改善取組等について検討する。
④１ヵ月に１回以上、身体的拘束等の適正化のための対策を検討する委員会を開催し、その結果について、介護職員その他の従業者に周知し、施設全体で身体拘束等の廃止に取り組む。
⑤身体拘束等の適正化のための指針を整備する。
⑥介護職員その他の従業者に対し、身体的拘束等の適正化のための研修を年２回以上実施する。</t>
    <phoneticPr fontId="2"/>
  </si>
  <si>
    <t>①虐待防止に関する責任者は、管理者です。
②従業者に対し、虐待防止研修を実施している。
③入居者及び家族等に苦情解決体制を整備している。
④職員会議で、定期的に虐待防止のための啓発・周知等を行っている。
⑤職員から虐待を受けたと思われる入居者を発見した場合は、速やかに市町村に通報する。</t>
    <phoneticPr fontId="2"/>
  </si>
  <si>
    <t>※別添２（有料老人ホーム・サービス付き高齢者向け住宅が提供するサービスの一覧表）</t>
    <phoneticPr fontId="2"/>
  </si>
  <si>
    <t>年２回健康診断の機会付与</t>
    <phoneticPr fontId="2"/>
  </si>
  <si>
    <t>もず病院</t>
    <phoneticPr fontId="2"/>
  </si>
  <si>
    <t>介護職員初任者研修修了者</t>
    <phoneticPr fontId="2"/>
  </si>
  <si>
    <t>いちょうけあせんたー</t>
    <phoneticPr fontId="2"/>
  </si>
  <si>
    <t>銀杏ケアセンター</t>
    <phoneticPr fontId="2"/>
  </si>
  <si>
    <t>※このシートの１１２行目～１３２行目にかけて5つ分の記入欄を用意しているので、</t>
    <rPh sb="10" eb="12">
      <t>ギョウメ</t>
    </rPh>
    <rPh sb="16" eb="18">
      <t>ギョウメ</t>
    </rPh>
    <rPh sb="24" eb="25">
      <t>ブン</t>
    </rPh>
    <rPh sb="26" eb="28">
      <t>キニュウ</t>
    </rPh>
    <rPh sb="28" eb="29">
      <t>ラン</t>
    </rPh>
    <rPh sb="30" eb="32">
      <t>ヨウイ</t>
    </rPh>
    <phoneticPr fontId="2"/>
  </si>
  <si>
    <t>※このシートの１４３行目～１７０行目にかけて5つ分の記入欄を用意しているので、</t>
    <rPh sb="10" eb="12">
      <t>ギョウメ</t>
    </rPh>
    <rPh sb="16" eb="18">
      <t>ギョウメ</t>
    </rPh>
    <rPh sb="24" eb="25">
      <t>ブン</t>
    </rPh>
    <rPh sb="26" eb="28">
      <t>キニュウ</t>
    </rPh>
    <rPh sb="28" eb="29">
      <t>ラン</t>
    </rPh>
    <rPh sb="30" eb="32">
      <t>ヨウイ</t>
    </rPh>
    <phoneticPr fontId="2"/>
  </si>
  <si>
    <t>※協力医療機関は、このシートの１８７行目～２０４行目にかけて5つ分の記入欄を用意しているので、</t>
    <rPh sb="1" eb="3">
      <t>キョウリョク</t>
    </rPh>
    <rPh sb="3" eb="5">
      <t>イリョウ</t>
    </rPh>
    <rPh sb="5" eb="7">
      <t>キカン</t>
    </rPh>
    <rPh sb="18" eb="20">
      <t>ギョウメ</t>
    </rPh>
    <rPh sb="24" eb="26">
      <t>ギョウメ</t>
    </rPh>
    <rPh sb="32" eb="33">
      <t>ブン</t>
    </rPh>
    <rPh sb="34" eb="36">
      <t>キニュウ</t>
    </rPh>
    <rPh sb="36" eb="37">
      <t>ラン</t>
    </rPh>
    <rPh sb="38" eb="40">
      <t>ヨウイ</t>
    </rPh>
    <phoneticPr fontId="2"/>
  </si>
  <si>
    <t>　協力歯科医療機関は、このシートの２０９行目～２２４行目にかけて5つ分の記入欄を用意しているので、</t>
    <rPh sb="1" eb="3">
      <t>キョウリョク</t>
    </rPh>
    <rPh sb="3" eb="5">
      <t>シカ</t>
    </rPh>
    <rPh sb="5" eb="7">
      <t>イリョウ</t>
    </rPh>
    <rPh sb="7" eb="9">
      <t>キカン</t>
    </rPh>
    <rPh sb="20" eb="22">
      <t>ギョウメ</t>
    </rPh>
    <rPh sb="26" eb="28">
      <t>ギョウメ</t>
    </rPh>
    <rPh sb="34" eb="35">
      <t>ブン</t>
    </rPh>
    <rPh sb="36" eb="38">
      <t>キニュウ</t>
    </rPh>
    <rPh sb="38" eb="39">
      <t>ラン</t>
    </rPh>
    <rPh sb="40" eb="42">
      <t>ヨウイ</t>
    </rPh>
    <phoneticPr fontId="2"/>
  </si>
  <si>
    <t>該当する場合は入力してください。ただし、入居者の自己都合による住み替えは含みません。</t>
  </si>
  <si>
    <t>当初契約した居室の利用権が移る場合、その旨を入力してください。</t>
  </si>
  <si>
    <t>「あり」を選択した場合、「変更の内容」について必ず入力してください。</t>
  </si>
  <si>
    <t>入居契約書上の契約終了事由を入力してください</t>
  </si>
  <si>
    <t>「届出又は登録した室数」にかかわらず、入居見込者数の最大を入力してください。</t>
    <phoneticPr fontId="2"/>
  </si>
  <si>
    <t>介護支援専門員</t>
  </si>
  <si>
    <t>介護福祉士</t>
  </si>
  <si>
    <t>介護職員初任者研修修了者</t>
  </si>
  <si>
    <t>看護師</t>
  </si>
  <si>
    <t>認定特定行為業務従事者：２号研修（詳細は備考欄）</t>
  </si>
  <si>
    <t>①株式会社さくらそう、
②喀痰吸引：口腔内、鼻腔内、気管カニューレ内部</t>
    <phoneticPr fontId="2"/>
  </si>
  <si>
    <t>社会福祉士</t>
    <phoneticPr fontId="2"/>
  </si>
  <si>
    <t>2</t>
    <phoneticPr fontId="2"/>
  </si>
  <si>
    <t>当該施設の８割以上の職員が３年以上施設に従事している職員であり、前年度１年間の退職者２名は、当該施設に従事して１年未満の非常勤職員である。</t>
    <phoneticPr fontId="2"/>
  </si>
  <si>
    <t>利用権方式</t>
  </si>
  <si>
    <t>一部前払い・一部月払い方式</t>
  </si>
  <si>
    <t>なし</t>
  </si>
  <si>
    <t>日割り計算で減額</t>
    <phoneticPr fontId="2"/>
  </si>
  <si>
    <t>物価変動、人件費上昇により、2年に1回改訂する場合がある。</t>
    <phoneticPr fontId="2"/>
  </si>
  <si>
    <t>運営懇談会の意見を聴く。</t>
    <phoneticPr fontId="2"/>
  </si>
  <si>
    <t>自立</t>
    <rPh sb="0" eb="2">
      <t>ジリツ</t>
    </rPh>
    <phoneticPr fontId="2"/>
  </si>
  <si>
    <t>60歳以上</t>
    <rPh sb="2" eb="5">
      <t>サイイジョウ</t>
    </rPh>
    <phoneticPr fontId="2"/>
  </si>
  <si>
    <t>要介護</t>
    <rPh sb="0" eb="1">
      <t>ヨウ</t>
    </rPh>
    <rPh sb="1" eb="3">
      <t>カイゴ</t>
    </rPh>
    <phoneticPr fontId="2"/>
  </si>
  <si>
    <t>前払金（家賃、介護サービス費等）</t>
  </si>
  <si>
    <t>火災保険料</t>
    <phoneticPr fontId="2"/>
  </si>
  <si>
    <t>食費</t>
    <rPh sb="0" eb="2">
      <t>ショクヒ</t>
    </rPh>
    <phoneticPr fontId="2"/>
  </si>
  <si>
    <t>共益費</t>
    <rPh sb="0" eb="3">
      <t>キョウエキヒ</t>
    </rPh>
    <phoneticPr fontId="2"/>
  </si>
  <si>
    <t>状況把握及び生活相談サービス費</t>
    <rPh sb="0" eb="2">
      <t>ジョウキョウ</t>
    </rPh>
    <rPh sb="2" eb="4">
      <t>ハアク</t>
    </rPh>
    <rPh sb="4" eb="5">
      <t>オヨ</t>
    </rPh>
    <rPh sb="6" eb="8">
      <t>セイカツ</t>
    </rPh>
    <rPh sb="8" eb="10">
      <t>ソウダン</t>
    </rPh>
    <rPh sb="14" eb="15">
      <t>ヒ</t>
    </rPh>
    <phoneticPr fontId="2"/>
  </si>
  <si>
    <t>水道代</t>
    <phoneticPr fontId="2"/>
  </si>
  <si>
    <t>管理費</t>
    <phoneticPr fontId="2"/>
  </si>
  <si>
    <t>介護保険外費用</t>
    <phoneticPr fontId="2"/>
  </si>
  <si>
    <t>実費</t>
    <rPh sb="0" eb="2">
      <t>ジッピ</t>
    </rPh>
    <phoneticPr fontId="2"/>
  </si>
  <si>
    <t>（別添２）のとおり</t>
    <phoneticPr fontId="2"/>
  </si>
  <si>
    <t>（上乗せ介護費）25,000円
（別添２）のとおり</t>
    <phoneticPr fontId="2"/>
  </si>
  <si>
    <t>建物の賃借料、設備備品費、借入利息等を基礎として、１室あたりの家賃を算定</t>
    <phoneticPr fontId="2"/>
  </si>
  <si>
    <t>老人福祉法令等に基づき、全国有料老人ホーム協会の試算プログラムにより算定</t>
    <phoneticPr fontId="2"/>
  </si>
  <si>
    <t>厨房維持費、及び１日３食を提供するための費用</t>
    <phoneticPr fontId="2"/>
  </si>
  <si>
    <t>共用施設の維持管理・修繕費</t>
    <phoneticPr fontId="2"/>
  </si>
  <si>
    <t>状況把握サービス（安否確認、緊急通報への対応）・生活相談サービス（一般的な相談・助言、専門家や専門機関の紹介）</t>
    <phoneticPr fontId="2"/>
  </si>
  <si>
    <t>実費</t>
    <phoneticPr fontId="2"/>
  </si>
  <si>
    <t>入浴介助、オムツ交換、掃除等の介護保険外で対応する部分</t>
    <phoneticPr fontId="2"/>
  </si>
  <si>
    <t>上乗せ介護費：長期推計に基づき、要介護者等２人に対し週38時間換算で介護・看護職員を１人以上配置するための費用として、介護保険給付及び利用者負担によって賄えない額に充当するものとして合理的な積算根拠に基づく。</t>
    <phoneticPr fontId="2"/>
  </si>
  <si>
    <t>入居日の翌日</t>
    <phoneticPr fontId="2"/>
  </si>
  <si>
    <t>自立360,000円/要支援・要介護388,000円</t>
    <phoneticPr fontId="2"/>
  </si>
  <si>
    <t>自立10％/要支援・要介護20％</t>
    <phoneticPr fontId="2"/>
  </si>
  <si>
    <t>・入居一時金－（入居一時金－初期償却額）÷想定居住月数÷30×（入居日から契約終了日までの日数）
・初期償却費用については無利息で全額返還する。
※月額利用料については、日割計算で受領します。</t>
    <phoneticPr fontId="2"/>
  </si>
  <si>
    <t>（入居一時金－初期償却率）×（契約終了日から想定居住期間満了日までの日数）÷（入居日の翌日から想定居住期間満了日までの日数）　</t>
    <phoneticPr fontId="2"/>
  </si>
  <si>
    <t>５　全国有料老人ホーム協会</t>
  </si>
  <si>
    <t>577-0001</t>
    <phoneticPr fontId="2"/>
  </si>
  <si>
    <t>大阪府東大阪市徳庵本町一丁目1番1号</t>
    <phoneticPr fontId="2"/>
  </si>
  <si>
    <t>なにわかぶしきがいしゃ</t>
    <phoneticPr fontId="2"/>
  </si>
  <si>
    <t>浪速株式会社</t>
    <phoneticPr fontId="2"/>
  </si>
  <si>
    <t>入浴、排せつ又は食事の介護（介護保険外サービス）</t>
    <phoneticPr fontId="2"/>
  </si>
  <si>
    <t>救急車の手配、入退院の付き添い</t>
  </si>
  <si>
    <t>もず病院（ホームから0.65km）</t>
    <phoneticPr fontId="2"/>
  </si>
  <si>
    <t>大阪府東大阪市徳庵本町一丁目1番10号</t>
    <phoneticPr fontId="2"/>
  </si>
  <si>
    <t>内科、外科、整形外科、眼科等</t>
    <phoneticPr fontId="2"/>
  </si>
  <si>
    <t>内科、外科、整形外科</t>
    <phoneticPr fontId="2"/>
  </si>
  <si>
    <t>いちょう病院（ホームから0.47km）</t>
    <phoneticPr fontId="2"/>
  </si>
  <si>
    <t>大阪府東大阪市徳庵本町一丁目1番2号</t>
    <phoneticPr fontId="2"/>
  </si>
  <si>
    <t>内科等</t>
    <phoneticPr fontId="2"/>
  </si>
  <si>
    <t>内科</t>
    <phoneticPr fontId="2"/>
  </si>
  <si>
    <t>月2回程度の訪問診療</t>
    <phoneticPr fontId="2"/>
  </si>
  <si>
    <t>うめ歯科医院（ホームから1.41km）</t>
    <phoneticPr fontId="2"/>
  </si>
  <si>
    <t>大阪府東大阪市徳庵本町一丁目2番1号</t>
    <phoneticPr fontId="2"/>
  </si>
  <si>
    <t>訪問診療</t>
  </si>
  <si>
    <t>介護居室へ移る場合</t>
  </si>
  <si>
    <t>常時介護が必要となった場合に、一般居室から介護居室への住み替えを求める場合があります。</t>
    <phoneticPr fontId="2"/>
  </si>
  <si>
    <t>①ホームが指定する医師の意見を聴く。②概ね3か月間の観察期間を置く。③本人・身元引受人の同意を得る。</t>
    <phoneticPr fontId="2"/>
  </si>
  <si>
    <t>住み替え後の居室に移行</t>
    <phoneticPr fontId="2"/>
  </si>
  <si>
    <t>面積の減少</t>
    <phoneticPr fontId="2"/>
  </si>
  <si>
    <t>面積の増加</t>
    <phoneticPr fontId="2"/>
  </si>
  <si>
    <t>自立、要支援、要介護</t>
  </si>
  <si>
    <t>入居時満60歳以上。ホームの看護職員は、中心静脈栄養管理の対応不可だが、その他の療養管理については要相談</t>
    <phoneticPr fontId="2"/>
  </si>
  <si>
    <t>①入居者が死亡した場合　②入居者、又は事業者から解約した場合</t>
    <phoneticPr fontId="2"/>
  </si>
  <si>
    <t>入居者の行動が、他の入居者・職員の生命に危害を及ぼすなどの恐れがあり、通常の介護・接遇では防止できない場合、等</t>
    <phoneticPr fontId="2"/>
  </si>
  <si>
    <t>3ヶ月</t>
    <phoneticPr fontId="2"/>
  </si>
  <si>
    <t>空室がある場合
１泊食事付5,000円（税込）</t>
    <phoneticPr fontId="2"/>
  </si>
  <si>
    <t>身元引受人が設定できない場合は要相談</t>
    <phoneticPr fontId="2"/>
  </si>
  <si>
    <t>社会福祉施設及び医療機関の場合とも、入居者側からの申し出による。</t>
    <phoneticPr fontId="2"/>
  </si>
  <si>
    <t>社会福祉施設の場合、特養に転居するため。
医療機関の場合、長期入院療養のため。</t>
    <phoneticPr fontId="2"/>
  </si>
  <si>
    <t>株式会社　さくらそう</t>
    <phoneticPr fontId="2"/>
  </si>
  <si>
    <t>072－874－9500</t>
    <phoneticPr fontId="2"/>
  </si>
  <si>
    <t>072－874－9501</t>
    <phoneticPr fontId="2"/>
  </si>
  <si>
    <t>9：00～18：00</t>
    <phoneticPr fontId="2"/>
  </si>
  <si>
    <t>―</t>
    <phoneticPr fontId="2"/>
  </si>
  <si>
    <t>土日祝祭日</t>
    <phoneticPr fontId="2"/>
  </si>
  <si>
    <t>全国有料老人ホーム協会</t>
    <phoneticPr fontId="2"/>
  </si>
  <si>
    <t>施設で提供しているサービス</t>
    <phoneticPr fontId="2"/>
  </si>
  <si>
    <t>事故対応マニュアルに基づき、速やかに対応します。</t>
    <phoneticPr fontId="2"/>
  </si>
  <si>
    <t>意見箱の設置</t>
    <phoneticPr fontId="2"/>
  </si>
  <si>
    <t>館内掲示</t>
    <phoneticPr fontId="2"/>
  </si>
  <si>
    <t>全国有料老人ホーム協会サービス第三者評価</t>
    <phoneticPr fontId="2"/>
  </si>
  <si>
    <t>HPで公表</t>
    <phoneticPr fontId="2"/>
  </si>
  <si>
    <t>入居希望者に交付</t>
  </si>
  <si>
    <t>入居希望者に公開</t>
  </si>
  <si>
    <t>入居者、家族、施設長、職員、民生委員</t>
    <phoneticPr fontId="2"/>
  </si>
  <si>
    <t>・入居者の名簿及びサービスの帳簿における個人情報に関する取り扱いについては、個人情報の保護に関する法律及び同法に基づく「個人情報の保護に関する法律についてのガイドライン」及び「医療・介護関係事業者における個人情報の適切な取扱いのためのガイダンス」並びに、東大阪市個人情報保護条例及び市町村の個人情報の保護に関する定めを遵守する。
・事業者及び職員は、サービス提供をするうえで知りえた入居者及び家族等の秘密を正当な理由なく、第三者に漏らしません。また、サービス提供契約完了後においても、上記の秘密を保持する。
・事業者は、職員の退職後も上記の秘密を保持する雇用契約とする。
・事業者は、サービス担当者会議等において入居者及び家族の個人情報を利用する場合は、あらかじめ文書にて入居者及び家族等の同意を得る。</t>
    <phoneticPr fontId="2"/>
  </si>
  <si>
    <t>・事故・災害及び急病・負傷が発生した場合は、入居者の家族等及び関係機関へ迅速に連絡を行い適切に対応する。（緊急連絡体制・事故対応マニュアル等に基づく）
例）
・病気、発熱（37度以上）、事故（骨折・縫合等）が発生した場合、連絡先（入居者が指定した者：家族・後見人）及びどのレベルで連絡するのかを確認する。
・連絡が取れない場合の連絡先及び対応についても確認する。
・関係行政庁へ報告が必要な事故報告は速やかに報告する。
・賠償すべき問題が発生した場合、速やかに対応する。</t>
    <phoneticPr fontId="2"/>
  </si>
  <si>
    <t>適合</t>
  </si>
  <si>
    <t>居室面積12.8㎡・9室、一般居室相部屋（夫婦・親族以外）、介護居室個室12.0㎡・1室、片廊下1.7ｍ</t>
    <phoneticPr fontId="2"/>
  </si>
  <si>
    <t>適合していない（代替措置・将来の改善計画）</t>
  </si>
  <si>
    <t>・改修費用を別途積立しており、５年後に、指針に適合した改修を行う予定の計画を作成。
・相部屋については、入居者が感染症等に罹患した場合に備えて、感染症等の拡大防止のための一時介護室を設置している。
・片廊下について、車椅子がすれ違いができない場合に備えて、通行の優先順位を決めている。</t>
    <phoneticPr fontId="2"/>
  </si>
  <si>
    <t>入居者及び家族等へ契約前、契約時に、不適合事項及び代替措置等について説明している。</t>
    <phoneticPr fontId="2"/>
  </si>
  <si>
    <t>月額費に含む</t>
    <phoneticPr fontId="2"/>
  </si>
  <si>
    <t>200円/枚</t>
    <phoneticPr fontId="2"/>
  </si>
  <si>
    <t>週2回までは月額費に含む</t>
    <phoneticPr fontId="2"/>
  </si>
  <si>
    <t>自己負担</t>
    <phoneticPr fontId="2"/>
  </si>
  <si>
    <t>週3回以上の場合：1,500円/回　　　　</t>
  </si>
  <si>
    <t>週3回以上の場合：1,500円/回　　　　</t>
    <phoneticPr fontId="2"/>
  </si>
  <si>
    <t>週5回以上の場合:1,000/回</t>
  </si>
  <si>
    <t>週5回以上の場合:1,000/回</t>
    <phoneticPr fontId="2"/>
  </si>
  <si>
    <t>外部からの訪問理美容</t>
    <phoneticPr fontId="2"/>
  </si>
  <si>
    <t>4,000円/回</t>
    <phoneticPr fontId="2"/>
  </si>
  <si>
    <t>800円/回</t>
    <phoneticPr fontId="2"/>
  </si>
  <si>
    <t>必要に応じて実施（要相談）</t>
    <phoneticPr fontId="2"/>
  </si>
  <si>
    <t>希望により年2回</t>
    <phoneticPr fontId="2"/>
  </si>
  <si>
    <t>1,500円/回</t>
    <phoneticPr fontId="2"/>
  </si>
  <si>
    <t>市内の医療機関の場合</t>
    <phoneticPr fontId="2"/>
  </si>
  <si>
    <t>サービス費用
（介護保険外※）</t>
    <rPh sb="4" eb="6">
      <t>ヒヨウ</t>
    </rPh>
    <rPh sb="8" eb="10">
      <t>カイゴ</t>
    </rPh>
    <rPh sb="10" eb="12">
      <t>ホケン</t>
    </rPh>
    <rPh sb="12" eb="13">
      <t>ガイ</t>
    </rPh>
    <phoneticPr fontId="2"/>
  </si>
  <si>
    <t>　その他のサービス：金銭管理、理髪等</t>
    <phoneticPr fontId="2"/>
  </si>
  <si>
    <t>※医療サービス等　：医療、歯科医療、あん摩マッサージ指圧、はり、きゅう、柔道整復等</t>
    <rPh sb="40" eb="41">
      <t>トウ</t>
    </rPh>
    <phoneticPr fontId="2"/>
  </si>
  <si>
    <t>（１）重要事項説明書等は、老人福祉法第29条第５項の規定により、入居相談があったときに交付するほか
　　　、求めに応じ交付すること。 
（２）入居希望者が、入居契約内容について十分理解した上で契約を締結できるよう、契約締結前に十分な
　　　時間的余裕をもって入居契約書及び重要事項説明書等について説明を行うこと。また、入居希望者が
　　　希望する介護サービス等（医療サービス等、その他のサービス※）の利用を妨げないこととし、その
　　　際には説明を行った者及び説明を受けた者の署名を行うこと。
（３）東大阪市有料老人ホーム設置運営指導指針に基づく指導を受けている場合は、入居希望者に対して丁
　　　寧かつ理解しやすいよう説明すること。</t>
    <rPh sb="302" eb="304">
      <t>リカイ</t>
    </rPh>
    <phoneticPr fontId="2"/>
  </si>
  <si>
    <t>３　重要事項説明書等を入居者等に交付及び説明するにあたっての注意事項</t>
  </si>
  <si>
    <t>（１）サービス付き高齢者向け住宅において、「重要事項説明書」を「重要事項説明書兼登録事項等につい
　　　ての説明（高齢者住まい法第17条関係）」と表記して構わない。
（２）サービス付き高齢者向け住宅は、東大阪市有料老人ホーム設置運営指導指針４、５、６、７及び11の
　　　項目は適用外であるが、原則として、重要事項説明書等の省略は認めない。
（３）届出している有料老人ホーム並びにサービス付き高齢者向け住宅に登録している有料老人ホームを総
　　　称して「ホーム」という。
（４）届出している有料老人ホーム及び当該事業者を総称して「有料」という。
（５）サービス付き高齢者向け住宅に登録している有料老人ホーム及び当該事業者を総称して「サ高住」と
　　　いう。
（６）サ高住においては、重要事項説明書等の内容とサ高住登録の申請内容との整合性を図ること。
（７）「省略」と記載されている項目及び「色帯のない（背景が白色）」項目が空欄の場合は、「削除、斜
　　　線、空欄、塗りつぶし」をして構わない。それ以外の項目で削除する場合は、東大阪市に確認するこ
      と。
（８）該当しない項目がある場合は、「斜線、空欄、塗りつぶし」をして構わない。
（９）重要事項説明書等以外で入居者等への説明で重要かつ説明を要すると考える場合は、当該様式に項目
　　　を追加して構わない。
（10）薄黄色の色帯のある項目は入力すること。
（11）薄緑色の色帯のある項目はプルダウンリストから選択すること。（選択肢が当該リストにない場合は
　　　、新たに入力すること。）
（12）重要事項説明書等にある「生活相談員」とは、サ高住の登録を受けている場合は、国土交通省・厚生
　　　労働省関係高齢者の居住の安定確保に関する法律施行規則（平成23年厚生労働省・国土交通省令第２
　　　号）第11条第１号の規定に基づく状況把握サービス及び生活相談サービスを提供する職員をいう。
（13）「有料」又は「サ高住」と限定して入力をする旨指示している項目は、基本的に限定している主体者
    　のみの入力で構わない。ただし、その他の主体者で入力する方が良いと判断する場合は入力しても構
　　　わない。</t>
    <phoneticPr fontId="2"/>
  </si>
  <si>
    <t>２　重要事項説明書等を入力するにあたっての注意事項及び記入例の解説</t>
    <phoneticPr fontId="2"/>
  </si>
  <si>
    <t>（１）重要事項説明書等は、入居契約に関する重要な事項を説明するためのものであり、入居者及び家族等
　　　（以下、「入居者等」という。）に誤解を与えることがないよう必要な事項を実態に即して正確に記
　　　載すること。
（２）入居者等が理解しやすいよう丁寧な表現に努めること。
（３）別添１「事業主体が東大阪市で実施する他の介護サービス」、別添２「有料老人ホーム・サービス付
      き高齢者向け住宅が提供するサービスの一覧表」、別添３「介護保険自己負担額」及び別添４「介護
      保険自己負担額」は重要事項説明書等の一部であり、別添１「事業主体が東大阪市で実施する他の介
      護サービス」及び別添２「有料老人ホーム・サービス付き高齢者向け住宅が提供するサービスの一覧
　　　表」については、重要事項説明書等に必ず添付すること。
　　　また、別添３「介護保険自己負担額」及び別添４「介護保険自己負担額」については、入居者等が理
　　　解しやすいよう両方又はいずれか一方を選択し、重要事項説明書等に必ず添付すること。
（４）東大阪市有料老人ホーム設置運営指導指針に基づく指導を受けている場合及び当該指針で不適合事項
　　　がある場合は、重要事項説明書等にその旨を記載すること。
（５）景品表示法第５条第１項３号に基づく「有料老人ホーム等に関する不当な表示」を行わないこと。</t>
    <phoneticPr fontId="2"/>
  </si>
  <si>
    <t>１　重要事項説明書等を作成するにあたっての心構え</t>
    <rPh sb="2" eb="4">
      <t>ジュウヨウ</t>
    </rPh>
    <rPh sb="4" eb="6">
      <t>ジコウ</t>
    </rPh>
    <rPh sb="6" eb="9">
      <t>セツメイショ</t>
    </rPh>
    <rPh sb="9" eb="10">
      <t>トウ</t>
    </rPh>
    <rPh sb="11" eb="13">
      <t>サクセイ</t>
    </rPh>
    <rPh sb="21" eb="23">
      <t>ココロガマ</t>
    </rPh>
    <phoneticPr fontId="2"/>
  </si>
  <si>
    <t>○「重要事項説明書」及び「重要事項説明書兼登録事項等についての説明（高齢者住まい法第17条
  関係）」（以下、「重要事項説明書等」という。）の作成にあたっての注意事項（特定）</t>
    <rPh sb="2" eb="9">
      <t>ジュ</t>
    </rPh>
    <rPh sb="10" eb="11">
      <t>オヨ</t>
    </rPh>
    <rPh sb="13" eb="20">
      <t>ジュ</t>
    </rPh>
    <rPh sb="20" eb="21">
      <t>ケン</t>
    </rPh>
    <rPh sb="21" eb="23">
      <t>トウロク</t>
    </rPh>
    <rPh sb="23" eb="25">
      <t>ジコウ</t>
    </rPh>
    <rPh sb="25" eb="26">
      <t>トウ</t>
    </rPh>
    <rPh sb="31" eb="33">
      <t>セツメイ</t>
    </rPh>
    <rPh sb="34" eb="41">
      <t>コ</t>
    </rPh>
    <rPh sb="41" eb="42">
      <t>ダイ</t>
    </rPh>
    <rPh sb="44" eb="45">
      <t>ジョウ</t>
    </rPh>
    <rPh sb="48" eb="50">
      <t>カンケイ</t>
    </rPh>
    <rPh sb="53" eb="55">
      <t>イカ</t>
    </rPh>
    <rPh sb="57" eb="64">
      <t>ジュ</t>
    </rPh>
    <rPh sb="64" eb="65">
      <t>ナド</t>
    </rPh>
    <rPh sb="72" eb="74">
      <t>サクセイ</t>
    </rPh>
    <rPh sb="80" eb="82">
      <t>チュウイ</t>
    </rPh>
    <rPh sb="82" eb="84">
      <t>ジコウ</t>
    </rPh>
    <rPh sb="85" eb="87">
      <t>トクテイ</t>
    </rPh>
    <phoneticPr fontId="2"/>
  </si>
  <si>
    <t>料金※（税込）</t>
    <rPh sb="0" eb="2">
      <t>リョウキン</t>
    </rPh>
    <rPh sb="4" eb="6">
      <t>ゼイコ</t>
    </rPh>
    <phoneticPr fontId="2"/>
  </si>
  <si>
    <t>介護職員1名</t>
    <rPh sb="0" eb="2">
      <t>カイゴ</t>
    </rPh>
    <rPh sb="2" eb="4">
      <t>ショクイン</t>
    </rPh>
    <rPh sb="5" eb="6">
      <t>メイ</t>
    </rPh>
    <phoneticPr fontId="2"/>
  </si>
  <si>
    <t>生活相談員1名</t>
    <rPh sb="0" eb="2">
      <t>セイカツ</t>
    </rPh>
    <rPh sb="2" eb="5">
      <t>ソウダンイン</t>
    </rPh>
    <rPh sb="6" eb="7">
      <t>メイ</t>
    </rPh>
    <phoneticPr fontId="2"/>
  </si>
  <si>
    <t>09：00～17：30</t>
    <phoneticPr fontId="2"/>
  </si>
  <si>
    <t>土日祝祭日</t>
    <phoneticPr fontId="2"/>
  </si>
  <si>
    <t>出来る限り全てのプランを記入してください。</t>
    <rPh sb="0" eb="2">
      <t>デキ</t>
    </rPh>
    <rPh sb="3" eb="4">
      <t>カギ</t>
    </rPh>
    <rPh sb="5" eb="6">
      <t>スベ</t>
    </rPh>
    <rPh sb="12" eb="14">
      <t>キニュウ</t>
    </rPh>
    <phoneticPr fontId="2"/>
  </si>
  <si>
    <t>　プラン２で足りない場合は、必要に応じてご利用ください。</t>
    <rPh sb="6" eb="7">
      <t>タ</t>
    </rPh>
    <rPh sb="10" eb="12">
      <t>バアイ</t>
    </rPh>
    <rPh sb="14" eb="16">
      <t>ヒツヨウ</t>
    </rPh>
    <rPh sb="17" eb="18">
      <t>オウ</t>
    </rPh>
    <rPh sb="21" eb="23">
      <t>リヨウ</t>
    </rPh>
    <phoneticPr fontId="2"/>
  </si>
  <si>
    <t>月額費に含む</t>
    <phoneticPr fontId="2"/>
  </si>
  <si>
    <t>「１，２，３，４」を選択した場合は、具体的な名称を入力してください</t>
    <rPh sb="10" eb="12">
      <t>センタク</t>
    </rPh>
    <rPh sb="14" eb="16">
      <t>バアイ</t>
    </rPh>
    <rPh sb="18" eb="21">
      <t>グタイテキ</t>
    </rPh>
    <rPh sb="22" eb="24">
      <t>メイショウ</t>
    </rPh>
    <rPh sb="25" eb="27">
      <t>ニュウリョク</t>
    </rPh>
    <phoneticPr fontId="2"/>
  </si>
  <si>
    <t>虐待防止対策検討委員会の定期的な開催</t>
    <phoneticPr fontId="2"/>
  </si>
  <si>
    <t>身体的拘束等適正化検討委員会の開催</t>
    <phoneticPr fontId="2"/>
  </si>
  <si>
    <t>緊急やむを得ない場合に行う身体的拘束その他の入居者の行動を制限する行為（身体的拘束等）を行うこと</t>
    <rPh sb="0" eb="2">
      <t>キンキュウ</t>
    </rPh>
    <rPh sb="5" eb="6">
      <t>エ</t>
    </rPh>
    <rPh sb="8" eb="10">
      <t>バアイ</t>
    </rPh>
    <rPh sb="11" eb="12">
      <t>オコナ</t>
    </rPh>
    <rPh sb="13" eb="16">
      <t>シンタイテキ</t>
    </rPh>
    <rPh sb="16" eb="18">
      <t>コウソク</t>
    </rPh>
    <rPh sb="20" eb="21">
      <t>タ</t>
    </rPh>
    <rPh sb="22" eb="25">
      <t>ニュウキョシャ</t>
    </rPh>
    <rPh sb="26" eb="28">
      <t>コウドウ</t>
    </rPh>
    <rPh sb="29" eb="31">
      <t>セイゲン</t>
    </rPh>
    <rPh sb="33" eb="35">
      <t>コウイ</t>
    </rPh>
    <rPh sb="36" eb="39">
      <t>シンタイテキ</t>
    </rPh>
    <rPh sb="39" eb="41">
      <t>コウソク</t>
    </rPh>
    <rPh sb="41" eb="42">
      <t>トウ</t>
    </rPh>
    <rPh sb="44" eb="45">
      <t>オコナ</t>
    </rPh>
    <phoneticPr fontId="2"/>
  </si>
  <si>
    <t>身体的拘束等を行う場合の態様及び時間、入居者の状況並びに緊急やむを得ない場合の理由の記録</t>
    <rPh sb="0" eb="3">
      <t>シンタイテキ</t>
    </rPh>
    <rPh sb="3" eb="5">
      <t>コウソク</t>
    </rPh>
    <rPh sb="5" eb="6">
      <t>トウ</t>
    </rPh>
    <rPh sb="7" eb="8">
      <t>オコナ</t>
    </rPh>
    <rPh sb="9" eb="11">
      <t>バアイ</t>
    </rPh>
    <rPh sb="12" eb="14">
      <t>タイヨウ</t>
    </rPh>
    <rPh sb="14" eb="15">
      <t>オヨ</t>
    </rPh>
    <rPh sb="16" eb="18">
      <t>ジカン</t>
    </rPh>
    <rPh sb="19" eb="22">
      <t>ニュウキョシャ</t>
    </rPh>
    <rPh sb="23" eb="25">
      <t>ジョウキョウ</t>
    </rPh>
    <rPh sb="25" eb="26">
      <t>ナラ</t>
    </rPh>
    <rPh sb="28" eb="30">
      <t>キンキュウ</t>
    </rPh>
    <rPh sb="33" eb="34">
      <t>エ</t>
    </rPh>
    <rPh sb="36" eb="38">
      <t>バアイ</t>
    </rPh>
    <rPh sb="39" eb="41">
      <t>リユウ</t>
    </rPh>
    <rPh sb="42" eb="44">
      <t>キロク</t>
    </rPh>
    <phoneticPr fontId="2"/>
  </si>
  <si>
    <t>定期的な業務継続計画の見直し</t>
    <phoneticPr fontId="2"/>
  </si>
  <si>
    <t>面積表示は「トイレ・収納設備等を除く内法面積で表示している」を選択してください。(H26年3月31日以前の施設除く)</t>
    <phoneticPr fontId="2"/>
  </si>
  <si>
    <t>通常は「両手すり設置後の内法幅」を選択してください(H26年3月31日以前除く)</t>
    <rPh sb="14" eb="15">
      <t>ハバ</t>
    </rPh>
    <rPh sb="37" eb="38">
      <t>ノゾ</t>
    </rPh>
    <phoneticPr fontId="2"/>
  </si>
  <si>
    <t>特定施設入居者生活介護の指定を受けている場合は、運営規程の概要（目的、方針）を入力してください。</t>
    <rPh sb="0" eb="2">
      <t>トクテイ</t>
    </rPh>
    <rPh sb="2" eb="4">
      <t>シセツ</t>
    </rPh>
    <rPh sb="4" eb="7">
      <t>ニュウキョシャ</t>
    </rPh>
    <rPh sb="7" eb="9">
      <t>セイカツ</t>
    </rPh>
    <rPh sb="9" eb="11">
      <t>カイゴ</t>
    </rPh>
    <rPh sb="12" eb="14">
      <t>シテイ</t>
    </rPh>
    <rPh sb="15" eb="16">
      <t>ウ</t>
    </rPh>
    <rPh sb="20" eb="22">
      <t>バアイ</t>
    </rPh>
    <phoneticPr fontId="2"/>
  </si>
  <si>
    <t>・当該ホームで事業主体が別に居宅サービス事業所を運営する場合、居宅介護サービス事業所の職員数は入力しないでください。</t>
    <phoneticPr fontId="2"/>
  </si>
  <si>
    <t>6年10月1日</t>
    <phoneticPr fontId="2"/>
  </si>
  <si>
    <t>6年12月1日</t>
    <phoneticPr fontId="2"/>
  </si>
  <si>
    <r>
      <rPr>
        <sz val="11"/>
        <color indexed="10"/>
        <rFont val="ＭＳ 明朝"/>
        <family val="1"/>
        <charset val="128"/>
      </rPr>
      <t>　入所者の病状の急変時等において
　相談対応を行う体制を常時確保</t>
    </r>
    <rPh sb="1" eb="4">
      <t>ニュウショシャ</t>
    </rPh>
    <rPh sb="5" eb="7">
      <t>ビョウジョウ</t>
    </rPh>
    <rPh sb="8" eb="12">
      <t>キュウヘンジトウ</t>
    </rPh>
    <rPh sb="18" eb="22">
      <t>ソウダンタイオウ</t>
    </rPh>
    <rPh sb="23" eb="24">
      <t>オコナ</t>
    </rPh>
    <rPh sb="25" eb="27">
      <t>タイセイ</t>
    </rPh>
    <rPh sb="28" eb="32">
      <t>ジョウジカクホ</t>
    </rPh>
    <phoneticPr fontId="48"/>
  </si>
  <si>
    <t>　診療の求めがあった場合において
　診療を行う体制を常時確保</t>
    <rPh sb="1" eb="3">
      <t>シンリョウ</t>
    </rPh>
    <rPh sb="4" eb="5">
      <t>モト</t>
    </rPh>
    <rPh sb="10" eb="12">
      <t>バアイ</t>
    </rPh>
    <rPh sb="18" eb="20">
      <t>シンリョウ</t>
    </rPh>
    <rPh sb="21" eb="22">
      <t>オコナ</t>
    </rPh>
    <rPh sb="23" eb="25">
      <t>タイセイ</t>
    </rPh>
    <rPh sb="26" eb="30">
      <t>ジョウジカクホ</t>
    </rPh>
    <phoneticPr fontId="48"/>
  </si>
  <si>
    <t>新興感染症発生時に
連携する医療機関</t>
    <phoneticPr fontId="2"/>
  </si>
  <si>
    <t>名称</t>
    <rPh sb="0" eb="2">
      <t>メイショウ</t>
    </rPh>
    <phoneticPr fontId="48"/>
  </si>
  <si>
    <t>住所</t>
    <rPh sb="0" eb="2">
      <t>ジュウショ</t>
    </rPh>
    <phoneticPr fontId="48"/>
  </si>
  <si>
    <t>想定居住期間（償却年月数）</t>
    <phoneticPr fontId="2"/>
  </si>
  <si>
    <t>自立120ヶ月/要支援・要介護60ヶ月</t>
    <phoneticPr fontId="2"/>
  </si>
  <si>
    <t>算定根拠</t>
    <rPh sb="0" eb="4">
      <t>サンテイコンキョ</t>
    </rPh>
    <phoneticPr fontId="2"/>
  </si>
  <si>
    <t>1か月分の家賃等の額　×　契約期間（月数）</t>
    <rPh sb="2" eb="4">
      <t>ゲツブン</t>
    </rPh>
    <rPh sb="5" eb="7">
      <t>ヤチン</t>
    </rPh>
    <rPh sb="7" eb="8">
      <t>トウ</t>
    </rPh>
    <rPh sb="9" eb="10">
      <t>ガク</t>
    </rPh>
    <rPh sb="13" eb="15">
      <t>ケイヤク</t>
    </rPh>
    <rPh sb="15" eb="17">
      <t>キカン</t>
    </rPh>
    <rPh sb="18" eb="20">
      <t>ツキスウ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</si>
</sst>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6" formatCode="&quot;¥&quot;#,##0;[Red]&quot;¥&quot;\-#,##0"/>
    <numFmt numFmtId="176" formatCode="&quot;その他場合：&quot;############"/>
    <numFmt numFmtId="177" formatCode="#,##0&quot;円&quot;"/>
    <numFmt numFmtId="178" formatCode="#,##0&quot;人&quot;"/>
    <numFmt numFmtId="179" formatCode="#,##0_ "/>
    <numFmt numFmtId="180" formatCode="&quot;職名／氏名&quot;######"/>
    <numFmt numFmtId="181" formatCode="#,##0&quot;階&quot;"/>
    <numFmt numFmtId="182" formatCode="#,##0.0_);[Red]\(#,##0.0\)"/>
    <numFmt numFmtId="183" formatCode="#,##0.0_ "/>
    <numFmt numFmtId="184" formatCode="0.0_ "/>
    <numFmt numFmtId="185" formatCode="#,##0&quot;室&quot;"/>
    <numFmt numFmtId="186" formatCode="\(#,##0&quot;室&quot;\)"/>
    <numFmt numFmtId="187" formatCode="0_ "/>
    <numFmt numFmtId="188" formatCode="#,##0.00_ "/>
    <numFmt numFmtId="189" formatCode="#,##0.0&quot;㎡&quot;"/>
    <numFmt numFmtId="190" formatCode="#,##0&quot;㎡&quot;"/>
    <numFmt numFmtId="191" formatCode="0.0"/>
    <numFmt numFmtId="192" formatCode="#,##0&quot;円&quot;;[Red]\-#,##0&quot;円&quot;"/>
    <numFmt numFmtId="193" formatCode="0_);[Red]\(0\)"/>
  </numFmts>
  <fonts count="5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u/>
      <sz val="11"/>
      <name val="ＭＳ 明朝"/>
      <family val="1"/>
      <charset val="128"/>
    </font>
    <font>
      <b/>
      <sz val="11"/>
      <name val="ＭＳ Ｐゴシック"/>
      <family val="3"/>
      <charset val="128"/>
    </font>
    <font>
      <sz val="9"/>
      <name val="ＭＳ 明朝"/>
      <family val="1"/>
      <charset val="128"/>
    </font>
    <font>
      <sz val="10"/>
      <name val="ＭＳ 明朝"/>
      <family val="1"/>
      <charset val="128"/>
    </font>
    <font>
      <sz val="9"/>
      <name val="ＭＳ Ｐゴシック"/>
      <family val="3"/>
      <charset val="128"/>
    </font>
    <font>
      <sz val="10"/>
      <name val="ＭＳ Ｐゴシック"/>
      <family val="3"/>
      <charset val="128"/>
    </font>
    <font>
      <b/>
      <sz val="11"/>
      <name val="ＭＳ 明朝"/>
      <family val="1"/>
      <charset val="128"/>
    </font>
    <font>
      <sz val="12"/>
      <name val="ＭＳ Ｐゴシック"/>
      <family val="3"/>
      <charset val="128"/>
    </font>
    <font>
      <b/>
      <sz val="12"/>
      <name val="ＭＳ Ｐゴシック"/>
      <family val="3"/>
      <charset val="128"/>
    </font>
    <font>
      <u/>
      <sz val="11"/>
      <name val="ＭＳ Ｐゴシック"/>
      <family val="3"/>
      <charset val="128"/>
    </font>
    <font>
      <b/>
      <sz val="10"/>
      <name val="ＭＳ Ｐゴシック"/>
      <family val="3"/>
      <charset val="128"/>
    </font>
    <font>
      <sz val="9"/>
      <color indexed="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u/>
      <sz val="11"/>
      <color theme="10"/>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rgb="FFFF0000"/>
      <name val="ＭＳ 明朝"/>
      <family val="1"/>
      <charset val="128"/>
    </font>
    <font>
      <b/>
      <sz val="9"/>
      <name val="ＭＳ 明朝"/>
      <family val="1"/>
      <charset val="128"/>
    </font>
    <font>
      <sz val="9"/>
      <color rgb="FF000000"/>
      <name val="ＭＳ Ｐゴシック"/>
      <family val="3"/>
      <charset val="128"/>
    </font>
    <font>
      <sz val="11"/>
      <color rgb="FF000000"/>
      <name val="ＭＳ Ｐゴシック"/>
      <family val="3"/>
      <charset val="128"/>
    </font>
    <font>
      <b/>
      <sz val="11"/>
      <color rgb="FFFF0000"/>
      <name val="ＭＳ Ｐゴシック"/>
      <family val="3"/>
      <charset val="128"/>
    </font>
    <font>
      <b/>
      <sz val="9"/>
      <color indexed="81"/>
      <name val="MS P ゴシック"/>
      <family val="3"/>
      <charset val="128"/>
    </font>
    <font>
      <sz val="9"/>
      <color theme="2" tint="-0.249977111117893"/>
      <name val="ＭＳ 明朝"/>
      <family val="1"/>
      <charset val="128"/>
    </font>
    <font>
      <b/>
      <sz val="7"/>
      <color rgb="FFFF0000"/>
      <name val="ＭＳ 明朝"/>
      <family val="1"/>
      <charset val="128"/>
    </font>
    <font>
      <b/>
      <sz val="12"/>
      <name val="ＭＳ 明朝"/>
      <family val="1"/>
      <charset val="128"/>
    </font>
    <font>
      <b/>
      <sz val="8"/>
      <color rgb="FFFF0000"/>
      <name val="ＭＳ 明朝"/>
      <family val="1"/>
      <charset val="128"/>
    </font>
    <font>
      <b/>
      <sz val="10"/>
      <color rgb="FFFF0000"/>
      <name val="ＭＳ 明朝"/>
      <family val="1"/>
      <charset val="128"/>
    </font>
    <font>
      <sz val="11"/>
      <color indexed="10"/>
      <name val="ＭＳ 明朝"/>
      <family val="1"/>
    </font>
    <font>
      <sz val="11"/>
      <color indexed="10"/>
      <name val="ＭＳ 明朝"/>
      <family val="1"/>
      <charset val="128"/>
    </font>
    <font>
      <sz val="6"/>
      <name val="ＭＳ Ｐゴシック"/>
      <family val="3"/>
    </font>
    <font>
      <sz val="11"/>
      <color rgb="FFFF0000"/>
      <name val="ＭＳ 明朝"/>
      <family val="1"/>
      <charset val="128"/>
    </font>
    <font>
      <u/>
      <sz val="11"/>
      <color indexed="10"/>
      <name val="ＭＳ 明朝"/>
      <family val="1"/>
    </font>
  </fonts>
  <fills count="39">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D6FEDB"/>
        <bgColor indexed="64"/>
      </patternFill>
    </fill>
    <fill>
      <patternFill patternType="solid">
        <fgColor rgb="FFFFCCFF"/>
        <bgColor indexed="64"/>
      </patternFill>
    </fill>
    <fill>
      <patternFill patternType="solid">
        <fgColor rgb="FFFFFFCC"/>
        <bgColor indexed="64"/>
      </patternFill>
    </fill>
    <fill>
      <patternFill patternType="solid">
        <fgColor rgb="FFFFC000"/>
        <bgColor indexed="64"/>
      </patternFill>
    </fill>
    <fill>
      <patternFill patternType="solid">
        <fgColor indexed="42"/>
        <bgColor indexed="64"/>
      </patternFill>
    </fill>
  </fills>
  <borders count="113">
    <border>
      <left/>
      <right/>
      <top/>
      <bottom/>
      <diagonal/>
    </border>
    <border>
      <left/>
      <right/>
      <top/>
      <bottom style="thin">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diagonalDown="1">
      <left style="medium">
        <color indexed="64"/>
      </left>
      <right/>
      <top style="thin">
        <color indexed="64"/>
      </top>
      <bottom/>
      <diagonal style="thin">
        <color indexed="64"/>
      </diagonal>
    </border>
    <border diagonalDown="1">
      <left/>
      <right/>
      <top style="thin">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right/>
      <top style="medium">
        <color indexed="64"/>
      </top>
      <bottom style="dashed">
        <color indexed="64"/>
      </bottom>
      <diagonal/>
    </border>
    <border>
      <left/>
      <right/>
      <top style="dashed">
        <color indexed="64"/>
      </top>
      <bottom style="dashed">
        <color indexed="64"/>
      </bottom>
      <diagonal/>
    </border>
    <border>
      <left/>
      <right/>
      <top style="dashed">
        <color indexed="64"/>
      </top>
      <bottom style="medium">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46">
    <xf numFmtId="0" fontId="0" fillId="0" borderId="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8" fillId="28" borderId="0" applyNumberFormat="0" applyBorder="0" applyAlignment="0" applyProtection="0">
      <alignment vertical="center"/>
    </xf>
    <xf numFmtId="0" fontId="19" fillId="0" borderId="0" applyNumberFormat="0" applyFill="0" applyBorder="0" applyAlignment="0" applyProtection="0">
      <alignment vertical="center"/>
    </xf>
    <xf numFmtId="0" fontId="20" fillId="29" borderId="93" applyNumberFormat="0" applyAlignment="0" applyProtection="0">
      <alignment vertical="center"/>
    </xf>
    <xf numFmtId="0" fontId="21" fillId="30" borderId="0" applyNumberFormat="0" applyBorder="0" applyAlignment="0" applyProtection="0">
      <alignment vertical="center"/>
    </xf>
    <xf numFmtId="0" fontId="22" fillId="0" borderId="0" applyNumberFormat="0" applyFill="0" applyBorder="0" applyAlignment="0" applyProtection="0">
      <alignment vertical="center"/>
    </xf>
    <xf numFmtId="0" fontId="1" fillId="4" borderId="94" applyNumberFormat="0" applyFont="0" applyAlignment="0" applyProtection="0">
      <alignment vertical="center"/>
    </xf>
    <xf numFmtId="0" fontId="23" fillId="0" borderId="95" applyNumberFormat="0" applyFill="0" applyAlignment="0" applyProtection="0">
      <alignment vertical="center"/>
    </xf>
    <xf numFmtId="0" fontId="24" fillId="31" borderId="0" applyNumberFormat="0" applyBorder="0" applyAlignment="0" applyProtection="0">
      <alignment vertical="center"/>
    </xf>
    <xf numFmtId="0" fontId="25" fillId="32" borderId="96" applyNumberFormat="0" applyAlignment="0" applyProtection="0">
      <alignment vertical="center"/>
    </xf>
    <xf numFmtId="0" fontId="26" fillId="0" borderId="0" applyNumberFormat="0" applyFill="0" applyBorder="0" applyAlignment="0" applyProtection="0">
      <alignment vertical="center"/>
    </xf>
    <xf numFmtId="0" fontId="27" fillId="0" borderId="97" applyNumberFormat="0" applyFill="0" applyAlignment="0" applyProtection="0">
      <alignment vertical="center"/>
    </xf>
    <xf numFmtId="0" fontId="28" fillId="0" borderId="98" applyNumberFormat="0" applyFill="0" applyAlignment="0" applyProtection="0">
      <alignment vertical="center"/>
    </xf>
    <xf numFmtId="0" fontId="29" fillId="0" borderId="99" applyNumberFormat="0" applyFill="0" applyAlignment="0" applyProtection="0">
      <alignment vertical="center"/>
    </xf>
    <xf numFmtId="0" fontId="29" fillId="0" borderId="0" applyNumberFormat="0" applyFill="0" applyBorder="0" applyAlignment="0" applyProtection="0">
      <alignment vertical="center"/>
    </xf>
    <xf numFmtId="0" fontId="30" fillId="0" borderId="100" applyNumberFormat="0" applyFill="0" applyAlignment="0" applyProtection="0">
      <alignment vertical="center"/>
    </xf>
    <xf numFmtId="0" fontId="31" fillId="32" borderId="101" applyNumberFormat="0" applyAlignment="0" applyProtection="0">
      <alignment vertical="center"/>
    </xf>
    <xf numFmtId="0" fontId="32" fillId="0" borderId="0" applyNumberFormat="0" applyFill="0" applyBorder="0" applyAlignment="0" applyProtection="0">
      <alignment vertical="center"/>
    </xf>
    <xf numFmtId="6" fontId="1" fillId="0" borderId="0" applyFont="0" applyFill="0" applyBorder="0" applyAlignment="0" applyProtection="0">
      <alignment vertical="center"/>
    </xf>
    <xf numFmtId="0" fontId="33" fillId="2" borderId="96" applyNumberFormat="0" applyAlignment="0" applyProtection="0">
      <alignment vertical="center"/>
    </xf>
    <xf numFmtId="0" fontId="1" fillId="0" borderId="0">
      <alignment vertical="center"/>
    </xf>
    <xf numFmtId="0" fontId="34" fillId="33" borderId="0" applyNumberFormat="0" applyBorder="0" applyAlignment="0" applyProtection="0">
      <alignment vertical="center"/>
    </xf>
    <xf numFmtId="38" fontId="1" fillId="0" borderId="0" applyFont="0" applyFill="0" applyBorder="0" applyAlignment="0" applyProtection="0">
      <alignment vertical="center"/>
    </xf>
  </cellStyleXfs>
  <cellXfs count="1295">
    <xf numFmtId="0" fontId="0" fillId="0" borderId="0" xfId="0" applyAlignment="1">
      <alignment vertical="center"/>
    </xf>
    <xf numFmtId="0" fontId="3" fillId="0" borderId="0" xfId="0" applyFont="1" applyFill="1" applyAlignment="1">
      <alignment horizontal="left" vertical="center"/>
    </xf>
    <xf numFmtId="49" fontId="3" fillId="0" borderId="0" xfId="0" applyNumberFormat="1" applyFont="1" applyFill="1" applyAlignment="1">
      <alignment vertical="center"/>
    </xf>
    <xf numFmtId="0" fontId="3" fillId="0" borderId="0" xfId="0" applyFont="1" applyFill="1" applyAlignment="1">
      <alignment vertical="center"/>
    </xf>
    <xf numFmtId="0" fontId="3" fillId="0" borderId="0" xfId="0" applyFont="1" applyFill="1" applyBorder="1" applyAlignment="1">
      <alignment horizontal="left" vertical="center"/>
    </xf>
    <xf numFmtId="0" fontId="0" fillId="0" borderId="0" xfId="0" applyFont="1" applyFill="1" applyBorder="1" applyAlignment="1">
      <alignment horizontal="left" vertical="center"/>
    </xf>
    <xf numFmtId="0" fontId="3" fillId="0" borderId="0" xfId="0" applyFont="1" applyFill="1" applyBorder="1" applyAlignment="1">
      <alignment vertical="center"/>
    </xf>
    <xf numFmtId="0" fontId="0" fillId="0" borderId="0" xfId="0" applyFont="1" applyFill="1" applyAlignment="1">
      <alignment vertical="center"/>
    </xf>
    <xf numFmtId="49" fontId="6" fillId="0" borderId="0" xfId="0" applyNumberFormat="1" applyFont="1" applyAlignment="1">
      <alignment horizontal="left" vertical="center"/>
    </xf>
    <xf numFmtId="49" fontId="0" fillId="0" borderId="0" xfId="0" applyNumberFormat="1" applyFont="1" applyAlignment="1">
      <alignment vertical="center"/>
    </xf>
    <xf numFmtId="0" fontId="0" fillId="0" borderId="0" xfId="0" applyFont="1" applyAlignment="1">
      <alignment vertical="center"/>
    </xf>
    <xf numFmtId="0" fontId="6" fillId="0" borderId="2" xfId="0" applyFont="1" applyBorder="1" applyAlignment="1">
      <alignment vertical="center"/>
    </xf>
    <xf numFmtId="49" fontId="0" fillId="0" borderId="3" xfId="0" applyNumberFormat="1" applyFont="1" applyFill="1" applyBorder="1" applyAlignment="1">
      <alignment vertical="center"/>
    </xf>
    <xf numFmtId="49" fontId="0" fillId="0" borderId="4" xfId="0" applyNumberFormat="1" applyFont="1" applyFill="1" applyBorder="1" applyAlignment="1">
      <alignment vertical="center"/>
    </xf>
    <xf numFmtId="49" fontId="0" fillId="0" borderId="1" xfId="0" applyNumberFormat="1" applyFont="1" applyFill="1" applyBorder="1" applyAlignment="1">
      <alignment vertical="center"/>
    </xf>
    <xf numFmtId="49" fontId="0" fillId="0" borderId="5" xfId="0" applyNumberFormat="1" applyFont="1" applyFill="1" applyBorder="1" applyAlignment="1">
      <alignment vertical="center"/>
    </xf>
    <xf numFmtId="49" fontId="0" fillId="0" borderId="0" xfId="0" applyNumberFormat="1" applyFont="1" applyFill="1" applyAlignment="1">
      <alignment vertical="center"/>
    </xf>
    <xf numFmtId="6" fontId="0" fillId="0" borderId="0" xfId="41" applyFont="1" applyAlignment="1">
      <alignment vertical="center"/>
    </xf>
    <xf numFmtId="0" fontId="9" fillId="0" borderId="0" xfId="0" applyFont="1" applyFill="1" applyAlignment="1">
      <alignment horizontal="right" vertical="center"/>
    </xf>
    <xf numFmtId="4" fontId="9" fillId="0" borderId="0" xfId="0" applyNumberFormat="1" applyFont="1" applyFill="1" applyAlignment="1">
      <alignment vertical="center"/>
    </xf>
    <xf numFmtId="49" fontId="0" fillId="0" borderId="0" xfId="0" applyNumberFormat="1" applyFont="1" applyAlignment="1">
      <alignment horizontal="left" vertical="top" wrapText="1"/>
    </xf>
    <xf numFmtId="49" fontId="4" fillId="0" borderId="9" xfId="0" applyNumberFormat="1" applyFont="1" applyFill="1" applyBorder="1" applyAlignment="1">
      <alignment horizontal="right" vertical="center"/>
    </xf>
    <xf numFmtId="49" fontId="3" fillId="0" borderId="9" xfId="0" applyNumberFormat="1" applyFont="1" applyFill="1" applyBorder="1" applyAlignment="1">
      <alignment vertical="center"/>
    </xf>
    <xf numFmtId="49" fontId="3" fillId="0" borderId="10" xfId="0" applyNumberFormat="1" applyFont="1" applyFill="1" applyBorder="1" applyAlignment="1">
      <alignment vertical="center"/>
    </xf>
    <xf numFmtId="0" fontId="6" fillId="0" borderId="2" xfId="0" applyFont="1" applyFill="1" applyBorder="1" applyAlignment="1">
      <alignment vertical="center"/>
    </xf>
    <xf numFmtId="0" fontId="3" fillId="4" borderId="9" xfId="0" applyFont="1" applyFill="1" applyBorder="1" applyAlignment="1">
      <alignment horizontal="left" vertical="center"/>
    </xf>
    <xf numFmtId="0" fontId="3" fillId="0" borderId="9" xfId="0" applyFont="1" applyFill="1" applyBorder="1" applyAlignment="1">
      <alignment horizontal="left" vertical="center"/>
    </xf>
    <xf numFmtId="0" fontId="3" fillId="0" borderId="10" xfId="0" applyFont="1" applyFill="1" applyBorder="1" applyAlignment="1">
      <alignment horizontal="left" vertical="center"/>
    </xf>
    <xf numFmtId="0" fontId="3" fillId="0" borderId="0" xfId="0" applyFont="1" applyAlignment="1">
      <alignment vertical="center"/>
    </xf>
    <xf numFmtId="0" fontId="3" fillId="0" borderId="0" xfId="0" applyFont="1" applyAlignment="1">
      <alignment vertical="center" wrapText="1"/>
    </xf>
    <xf numFmtId="0" fontId="12" fillId="0" borderId="0" xfId="0" applyFont="1" applyAlignment="1">
      <alignment horizontal="center" vertical="center"/>
    </xf>
    <xf numFmtId="0" fontId="3" fillId="0" borderId="0" xfId="0" applyFont="1" applyBorder="1" applyAlignment="1">
      <alignment vertical="center"/>
    </xf>
    <xf numFmtId="0" fontId="13" fillId="0" borderId="0" xfId="0" applyFont="1" applyAlignment="1">
      <alignment horizontal="center" vertical="center"/>
    </xf>
    <xf numFmtId="0" fontId="12" fillId="0" borderId="0" xfId="0" applyFont="1" applyFill="1" applyAlignment="1">
      <alignment vertical="center" wrapText="1"/>
    </xf>
    <xf numFmtId="0" fontId="0" fillId="0" borderId="0" xfId="0" applyFont="1" applyBorder="1" applyAlignment="1">
      <alignment vertical="center"/>
    </xf>
    <xf numFmtId="0" fontId="6" fillId="0" borderId="0" xfId="0" applyFont="1" applyAlignment="1">
      <alignment horizontal="left" vertical="center"/>
    </xf>
    <xf numFmtId="0" fontId="4" fillId="0" borderId="9" xfId="0" applyFont="1" applyFill="1" applyBorder="1" applyAlignment="1">
      <alignment vertical="center"/>
    </xf>
    <xf numFmtId="0" fontId="3" fillId="0" borderId="12" xfId="0" applyFont="1" applyBorder="1" applyAlignment="1">
      <alignment vertical="center" wrapText="1"/>
    </xf>
    <xf numFmtId="0" fontId="3" fillId="0" borderId="12" xfId="0" applyFont="1" applyBorder="1" applyAlignment="1">
      <alignment vertical="center"/>
    </xf>
    <xf numFmtId="49" fontId="6" fillId="0" borderId="0" xfId="0" applyNumberFormat="1" applyFont="1" applyAlignment="1">
      <alignment vertical="center"/>
    </xf>
    <xf numFmtId="0" fontId="6" fillId="0" borderId="0" xfId="0" applyFont="1" applyAlignment="1">
      <alignment vertical="center"/>
    </xf>
    <xf numFmtId="49" fontId="3" fillId="0" borderId="0" xfId="0" applyNumberFormat="1" applyFont="1" applyAlignment="1">
      <alignment vertical="center"/>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xf>
    <xf numFmtId="49" fontId="4" fillId="0" borderId="0" xfId="0" applyNumberFormat="1" applyFont="1" applyFill="1" applyBorder="1" applyAlignment="1">
      <alignment horizontal="left" vertical="center"/>
    </xf>
    <xf numFmtId="0" fontId="4" fillId="0" borderId="0" xfId="0" applyFont="1" applyFill="1" applyBorder="1" applyAlignment="1">
      <alignment horizontal="center" vertical="center"/>
    </xf>
    <xf numFmtId="49" fontId="4" fillId="0" borderId="0" xfId="0" applyNumberFormat="1" applyFont="1" applyFill="1" applyBorder="1" applyAlignment="1">
      <alignment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8" fillId="0" borderId="10" xfId="0" applyFont="1" applyFill="1" applyBorder="1" applyAlignment="1">
      <alignment horizontal="left" vertical="center"/>
    </xf>
    <xf numFmtId="0" fontId="3" fillId="0" borderId="9" xfId="0" applyFont="1" applyFill="1" applyBorder="1" applyAlignment="1">
      <alignment vertical="center"/>
    </xf>
    <xf numFmtId="0" fontId="8" fillId="4" borderId="9" xfId="0" applyFont="1" applyFill="1" applyBorder="1" applyAlignment="1">
      <alignment vertical="center"/>
    </xf>
    <xf numFmtId="0" fontId="4" fillId="0" borderId="9" xfId="0" applyFont="1" applyFill="1" applyBorder="1" applyAlignment="1">
      <alignment horizontal="right" vertical="center"/>
    </xf>
    <xf numFmtId="0" fontId="8" fillId="4" borderId="9" xfId="0" applyFont="1" applyFill="1" applyBorder="1" applyAlignment="1">
      <alignment horizontal="left" vertical="center"/>
    </xf>
    <xf numFmtId="0" fontId="8" fillId="0" borderId="9" xfId="0" applyFont="1" applyFill="1" applyBorder="1" applyAlignment="1">
      <alignment horizontal="left" vertical="center"/>
    </xf>
    <xf numFmtId="0" fontId="3" fillId="0" borderId="9" xfId="0" applyFont="1" applyBorder="1" applyAlignment="1">
      <alignment vertical="center"/>
    </xf>
    <xf numFmtId="0" fontId="3" fillId="0" borderId="10" xfId="0" applyFont="1" applyFill="1" applyBorder="1" applyAlignment="1">
      <alignment vertical="center"/>
    </xf>
    <xf numFmtId="49" fontId="7" fillId="0" borderId="0" xfId="0" applyNumberFormat="1" applyFont="1" applyAlignment="1">
      <alignment vertical="center"/>
    </xf>
    <xf numFmtId="0" fontId="7" fillId="0" borderId="0" xfId="0" applyFont="1" applyAlignment="1">
      <alignment vertical="center"/>
    </xf>
    <xf numFmtId="0" fontId="7" fillId="0" borderId="0" xfId="0" applyFont="1" applyFill="1" applyAlignment="1">
      <alignment vertical="center" wrapText="1"/>
    </xf>
    <xf numFmtId="49" fontId="7" fillId="0" borderId="0" xfId="0" applyNumberFormat="1" applyFont="1" applyBorder="1" applyAlignment="1">
      <alignment vertical="center"/>
    </xf>
    <xf numFmtId="0" fontId="7" fillId="0" borderId="0" xfId="0" applyFont="1" applyBorder="1" applyAlignment="1">
      <alignment vertical="center"/>
    </xf>
    <xf numFmtId="0" fontId="3" fillId="0" borderId="11" xfId="0" applyFont="1" applyFill="1" applyBorder="1" applyAlignment="1">
      <alignment vertical="center"/>
    </xf>
    <xf numFmtId="49" fontId="3" fillId="0" borderId="0" xfId="0" applyNumberFormat="1" applyFont="1" applyAlignment="1">
      <alignment horizontal="left" vertical="center"/>
    </xf>
    <xf numFmtId="0" fontId="3" fillId="0" borderId="0" xfId="0" applyFont="1" applyAlignment="1">
      <alignment horizontal="left" vertical="center"/>
    </xf>
    <xf numFmtId="0" fontId="8" fillId="0" borderId="9" xfId="0" applyFont="1" applyFill="1" applyBorder="1" applyAlignment="1">
      <alignment vertical="center"/>
    </xf>
    <xf numFmtId="0" fontId="3" fillId="4" borderId="6" xfId="0" applyFont="1" applyFill="1" applyBorder="1" applyAlignment="1">
      <alignment horizontal="left" vertical="center"/>
    </xf>
    <xf numFmtId="0" fontId="3" fillId="0" borderId="6" xfId="0" applyFont="1" applyFill="1" applyBorder="1" applyAlignment="1">
      <alignment vertical="center"/>
    </xf>
    <xf numFmtId="0" fontId="3" fillId="0" borderId="15" xfId="0" applyFont="1" applyFill="1" applyBorder="1" applyAlignment="1">
      <alignment vertical="center"/>
    </xf>
    <xf numFmtId="0" fontId="3" fillId="0" borderId="16" xfId="0" applyFont="1" applyFill="1" applyBorder="1" applyAlignment="1">
      <alignment vertical="center"/>
    </xf>
    <xf numFmtId="49" fontId="6" fillId="0" borderId="0" xfId="0" applyNumberFormat="1" applyFont="1" applyFill="1" applyAlignment="1">
      <alignment horizontal="left" vertical="center"/>
    </xf>
    <xf numFmtId="0" fontId="0" fillId="0" borderId="0" xfId="0" applyFont="1" applyFill="1" applyBorder="1" applyAlignment="1">
      <alignment vertical="center"/>
    </xf>
    <xf numFmtId="49" fontId="6" fillId="0" borderId="0" xfId="0" applyNumberFormat="1" applyFont="1" applyFill="1" applyAlignment="1">
      <alignment vertical="center"/>
    </xf>
    <xf numFmtId="49" fontId="0" fillId="0" borderId="0" xfId="0" applyNumberFormat="1" applyFont="1" applyBorder="1" applyAlignment="1">
      <alignment vertical="center"/>
    </xf>
    <xf numFmtId="0" fontId="0" fillId="0" borderId="0" xfId="0" applyFont="1" applyAlignment="1">
      <alignment vertical="center" wrapText="1"/>
    </xf>
    <xf numFmtId="49" fontId="3" fillId="4" borderId="17" xfId="0" applyNumberFormat="1" applyFont="1" applyFill="1" applyBorder="1" applyAlignment="1">
      <alignment vertical="center"/>
    </xf>
    <xf numFmtId="49" fontId="0" fillId="0" borderId="0" xfId="0" applyNumberFormat="1" applyFont="1" applyFill="1" applyBorder="1" applyAlignment="1">
      <alignment vertical="center"/>
    </xf>
    <xf numFmtId="0" fontId="4" fillId="0" borderId="15" xfId="0" applyFont="1" applyFill="1" applyBorder="1" applyAlignment="1">
      <alignment vertical="center"/>
    </xf>
    <xf numFmtId="0" fontId="0" fillId="0" borderId="2" xfId="0" applyFont="1" applyBorder="1" applyAlignment="1">
      <alignment vertical="center"/>
    </xf>
    <xf numFmtId="0" fontId="10" fillId="0" borderId="0" xfId="0" applyFont="1" applyAlignment="1">
      <alignment vertical="center" wrapText="1"/>
    </xf>
    <xf numFmtId="49" fontId="6" fillId="0" borderId="0" xfId="0" applyNumberFormat="1" applyFont="1" applyFill="1" applyBorder="1" applyAlignment="1">
      <alignment vertical="center"/>
    </xf>
    <xf numFmtId="178" fontId="3" fillId="0" borderId="4" xfId="0" applyNumberFormat="1" applyFont="1" applyFill="1" applyBorder="1" applyAlignment="1">
      <alignment vertical="center"/>
    </xf>
    <xf numFmtId="178" fontId="3" fillId="0" borderId="10" xfId="0" applyNumberFormat="1" applyFont="1" applyFill="1" applyBorder="1" applyAlignment="1">
      <alignment vertical="center"/>
    </xf>
    <xf numFmtId="179" fontId="4" fillId="0" borderId="20" xfId="0" applyNumberFormat="1" applyFont="1" applyFill="1" applyBorder="1" applyAlignment="1">
      <alignment vertical="center"/>
    </xf>
    <xf numFmtId="178" fontId="3" fillId="0" borderId="21" xfId="0" applyNumberFormat="1" applyFont="1" applyFill="1" applyBorder="1" applyAlignment="1">
      <alignment vertical="center"/>
    </xf>
    <xf numFmtId="0" fontId="3" fillId="0" borderId="0" xfId="0" applyFont="1" applyBorder="1" applyAlignment="1">
      <alignment horizontal="left" vertical="center"/>
    </xf>
    <xf numFmtId="179" fontId="3" fillId="0" borderId="0" xfId="0" applyNumberFormat="1" applyFont="1" applyBorder="1" applyAlignment="1">
      <alignment horizontal="right" vertical="center"/>
    </xf>
    <xf numFmtId="178" fontId="3" fillId="0" borderId="0" xfId="0" applyNumberFormat="1" applyFont="1" applyBorder="1" applyAlignment="1">
      <alignment vertical="center"/>
    </xf>
    <xf numFmtId="0" fontId="3" fillId="0" borderId="22" xfId="0" applyFont="1" applyFill="1" applyBorder="1" applyAlignment="1">
      <alignment vertical="center"/>
    </xf>
    <xf numFmtId="0" fontId="3" fillId="0" borderId="4" xfId="0" applyFont="1" applyFill="1" applyBorder="1" applyAlignment="1">
      <alignment vertical="center"/>
    </xf>
    <xf numFmtId="0" fontId="0" fillId="3" borderId="0" xfId="0" applyFont="1" applyFill="1" applyAlignment="1">
      <alignment vertical="center"/>
    </xf>
    <xf numFmtId="0" fontId="6" fillId="0" borderId="0" xfId="0" applyFont="1" applyFill="1" applyAlignment="1">
      <alignment vertical="center"/>
    </xf>
    <xf numFmtId="49" fontId="3" fillId="0" borderId="0" xfId="0" applyNumberFormat="1" applyFont="1" applyFill="1" applyBorder="1" applyAlignment="1">
      <alignment horizontal="left" vertical="center"/>
    </xf>
    <xf numFmtId="0" fontId="12" fillId="0" borderId="2" xfId="0" applyFont="1" applyFill="1" applyBorder="1" applyAlignment="1">
      <alignment vertical="center"/>
    </xf>
    <xf numFmtId="0" fontId="0" fillId="0" borderId="2" xfId="0" applyFont="1" applyFill="1" applyBorder="1" applyAlignment="1">
      <alignment vertical="center"/>
    </xf>
    <xf numFmtId="49" fontId="0" fillId="3" borderId="0" xfId="0" applyNumberFormat="1" applyFont="1" applyFill="1" applyAlignment="1">
      <alignment vertical="center"/>
    </xf>
    <xf numFmtId="0" fontId="3" fillId="4" borderId="7" xfId="0" applyFont="1" applyFill="1" applyBorder="1" applyAlignment="1">
      <alignment vertical="top" wrapText="1"/>
    </xf>
    <xf numFmtId="0" fontId="3" fillId="12" borderId="0" xfId="0" applyFont="1" applyFill="1" applyBorder="1" applyAlignment="1">
      <alignment horizontal="left" vertical="center" wrapText="1"/>
    </xf>
    <xf numFmtId="0" fontId="3" fillId="4" borderId="23" xfId="0" applyFont="1" applyFill="1" applyBorder="1" applyAlignment="1">
      <alignment vertical="center"/>
    </xf>
    <xf numFmtId="0" fontId="4" fillId="0" borderId="0" xfId="0" applyFont="1" applyAlignment="1">
      <alignment vertical="center"/>
    </xf>
    <xf numFmtId="49" fontId="4" fillId="0" borderId="0" xfId="0" applyNumberFormat="1" applyFont="1" applyAlignment="1">
      <alignment vertical="center"/>
    </xf>
    <xf numFmtId="0" fontId="3" fillId="0" borderId="0" xfId="0" applyFont="1" applyFill="1" applyAlignment="1">
      <alignment vertical="center" wrapText="1"/>
    </xf>
    <xf numFmtId="0" fontId="3" fillId="4" borderId="24" xfId="0" applyFont="1" applyFill="1" applyBorder="1" applyAlignment="1">
      <alignment vertical="top" wrapText="1"/>
    </xf>
    <xf numFmtId="0" fontId="0" fillId="4" borderId="25" xfId="0" applyFont="1" applyFill="1" applyBorder="1" applyAlignment="1">
      <alignment vertical="top" wrapText="1"/>
    </xf>
    <xf numFmtId="0" fontId="3" fillId="4" borderId="6" xfId="0" applyFont="1" applyFill="1" applyBorder="1" applyAlignment="1">
      <alignment vertical="center"/>
    </xf>
    <xf numFmtId="0" fontId="4" fillId="0" borderId="10" xfId="0" applyFont="1" applyFill="1" applyBorder="1" applyAlignment="1">
      <alignment vertical="center"/>
    </xf>
    <xf numFmtId="0" fontId="3" fillId="4" borderId="9" xfId="0" applyFont="1" applyFill="1" applyBorder="1" applyAlignment="1">
      <alignment vertical="center"/>
    </xf>
    <xf numFmtId="0" fontId="6" fillId="0" borderId="0" xfId="0" applyFont="1" applyBorder="1" applyAlignment="1">
      <alignment horizontal="left" vertical="center"/>
    </xf>
    <xf numFmtId="49" fontId="6" fillId="0" borderId="2" xfId="0" applyNumberFormat="1" applyFont="1" applyFill="1" applyBorder="1" applyAlignment="1">
      <alignment vertical="center"/>
    </xf>
    <xf numFmtId="49" fontId="6" fillId="0" borderId="2" xfId="0" applyNumberFormat="1" applyFont="1" applyBorder="1" applyAlignment="1">
      <alignment horizontal="left" vertical="center"/>
    </xf>
    <xf numFmtId="0" fontId="3" fillId="4" borderId="1" xfId="0" applyFont="1" applyFill="1" applyBorder="1" applyAlignment="1">
      <alignment horizontal="center" vertical="center"/>
    </xf>
    <xf numFmtId="49" fontId="3" fillId="0" borderId="2" xfId="0" applyNumberFormat="1" applyFont="1" applyBorder="1" applyAlignment="1">
      <alignment horizontal="left" vertical="center"/>
    </xf>
    <xf numFmtId="49" fontId="3" fillId="4" borderId="1" xfId="0" applyNumberFormat="1" applyFont="1" applyFill="1" applyBorder="1" applyAlignment="1">
      <alignment vertical="center"/>
    </xf>
    <xf numFmtId="179" fontId="4" fillId="0" borderId="9" xfId="0" applyNumberFormat="1" applyFont="1" applyFill="1" applyBorder="1" applyAlignment="1">
      <alignment horizontal="right" vertical="center"/>
    </xf>
    <xf numFmtId="0" fontId="6" fillId="0" borderId="2" xfId="0" applyFont="1" applyFill="1" applyBorder="1" applyAlignment="1">
      <alignment horizontal="left" vertical="center"/>
    </xf>
    <xf numFmtId="0" fontId="4" fillId="0" borderId="3" xfId="0" applyFont="1" applyFill="1" applyBorder="1" applyAlignment="1">
      <alignment horizontal="right" vertical="center"/>
    </xf>
    <xf numFmtId="0" fontId="6" fillId="0" borderId="0" xfId="0" applyFont="1" applyFill="1" applyAlignment="1">
      <alignment horizontal="left" vertical="center"/>
    </xf>
    <xf numFmtId="0" fontId="0" fillId="0" borderId="0" xfId="0" applyFont="1" applyBorder="1" applyAlignment="1">
      <alignment horizontal="left" vertical="center"/>
    </xf>
    <xf numFmtId="179" fontId="4" fillId="0" borderId="20" xfId="0" applyNumberFormat="1" applyFont="1" applyFill="1" applyBorder="1" applyAlignment="1">
      <alignment horizontal="right" vertical="center"/>
    </xf>
    <xf numFmtId="179" fontId="4" fillId="0" borderId="3" xfId="0" applyNumberFormat="1" applyFont="1" applyFill="1" applyBorder="1" applyAlignment="1">
      <alignment horizontal="right" vertical="center"/>
    </xf>
    <xf numFmtId="0" fontId="4" fillId="0" borderId="9" xfId="0" applyFont="1" applyFill="1" applyBorder="1" applyAlignment="1">
      <alignment horizontal="left" vertical="center"/>
    </xf>
    <xf numFmtId="49" fontId="3" fillId="4" borderId="7" xfId="0" applyNumberFormat="1" applyFont="1" applyFill="1" applyBorder="1" applyAlignment="1">
      <alignment vertical="center"/>
    </xf>
    <xf numFmtId="0" fontId="3" fillId="4" borderId="30" xfId="0" applyFont="1" applyFill="1" applyBorder="1" applyAlignment="1">
      <alignment vertical="center"/>
    </xf>
    <xf numFmtId="0" fontId="3" fillId="0" borderId="18" xfId="0" applyFont="1" applyBorder="1" applyAlignment="1">
      <alignment vertical="center"/>
    </xf>
    <xf numFmtId="0" fontId="3" fillId="0" borderId="19" xfId="0" applyFont="1" applyFill="1" applyBorder="1" applyAlignme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3" fillId="0" borderId="18" xfId="0" applyFont="1" applyFill="1" applyBorder="1" applyAlignment="1">
      <alignment vertical="center"/>
    </xf>
    <xf numFmtId="0" fontId="0" fillId="0" borderId="18" xfId="0" applyFont="1" applyBorder="1" applyAlignment="1">
      <alignment vertical="center"/>
    </xf>
    <xf numFmtId="0" fontId="0" fillId="0" borderId="23" xfId="0" applyFont="1" applyBorder="1" applyAlignment="1">
      <alignment vertical="center"/>
    </xf>
    <xf numFmtId="0" fontId="14" fillId="0" borderId="9" xfId="28" applyFont="1" applyFill="1" applyBorder="1" applyAlignment="1">
      <alignment vertical="center"/>
    </xf>
    <xf numFmtId="0" fontId="4" fillId="0" borderId="0" xfId="0" applyFont="1" applyFill="1" applyBorder="1" applyAlignment="1">
      <alignment horizontal="left" vertical="center"/>
    </xf>
    <xf numFmtId="0" fontId="6" fillId="0" borderId="18" xfId="0" applyFont="1" applyBorder="1" applyAlignment="1">
      <alignment vertical="center"/>
    </xf>
    <xf numFmtId="183" fontId="4" fillId="0" borderId="9" xfId="0" applyNumberFormat="1" applyFont="1" applyFill="1" applyBorder="1" applyAlignment="1">
      <alignment horizontal="left" vertical="center"/>
    </xf>
    <xf numFmtId="183" fontId="4" fillId="0" borderId="9" xfId="0" applyNumberFormat="1" applyFont="1" applyFill="1" applyBorder="1" applyAlignment="1">
      <alignment vertical="center"/>
    </xf>
    <xf numFmtId="0" fontId="3" fillId="0" borderId="10" xfId="0" applyFont="1" applyBorder="1" applyAlignment="1">
      <alignment vertical="center"/>
    </xf>
    <xf numFmtId="0" fontId="3" fillId="4" borderId="18" xfId="0" applyFont="1" applyFill="1" applyBorder="1" applyAlignment="1">
      <alignment vertical="center"/>
    </xf>
    <xf numFmtId="0" fontId="3" fillId="0" borderId="3" xfId="0" applyFont="1" applyFill="1" applyBorder="1" applyAlignment="1">
      <alignment vertical="center"/>
    </xf>
    <xf numFmtId="0" fontId="0" fillId="0" borderId="3" xfId="0" applyFont="1" applyFill="1" applyBorder="1" applyAlignment="1">
      <alignment vertical="center"/>
    </xf>
    <xf numFmtId="0" fontId="0" fillId="0" borderId="4" xfId="0" applyFont="1" applyFill="1" applyBorder="1" applyAlignment="1">
      <alignment vertical="center"/>
    </xf>
    <xf numFmtId="186" fontId="3" fillId="0" borderId="9" xfId="0" applyNumberFormat="1" applyFont="1" applyFill="1" applyBorder="1" applyAlignment="1">
      <alignment vertical="center"/>
    </xf>
    <xf numFmtId="185" fontId="3" fillId="0" borderId="9" xfId="0" applyNumberFormat="1" applyFont="1" applyFill="1" applyBorder="1" applyAlignment="1">
      <alignment horizontal="left" vertical="center"/>
    </xf>
    <xf numFmtId="183" fontId="4" fillId="0" borderId="10" xfId="0" applyNumberFormat="1" applyFont="1" applyFill="1" applyBorder="1" applyAlignment="1">
      <alignment horizontal="right" vertical="center"/>
    </xf>
    <xf numFmtId="185" fontId="3" fillId="0" borderId="10" xfId="0" applyNumberFormat="1" applyFont="1" applyFill="1" applyBorder="1" applyAlignment="1">
      <alignment horizontal="left" vertical="center"/>
    </xf>
    <xf numFmtId="0" fontId="4" fillId="0" borderId="10" xfId="0" applyFont="1" applyFill="1" applyBorder="1" applyAlignment="1">
      <alignment horizontal="right" vertical="center"/>
    </xf>
    <xf numFmtId="0" fontId="3" fillId="4" borderId="33" xfId="0" applyFont="1" applyFill="1" applyBorder="1" applyAlignment="1">
      <alignment vertical="center"/>
    </xf>
    <xf numFmtId="0" fontId="3" fillId="4" borderId="34" xfId="0" applyFont="1" applyFill="1" applyBorder="1" applyAlignment="1">
      <alignment vertical="center"/>
    </xf>
    <xf numFmtId="0" fontId="3" fillId="0" borderId="35" xfId="0" applyFont="1" applyFill="1" applyBorder="1" applyAlignment="1">
      <alignment horizontal="left" vertical="center"/>
    </xf>
    <xf numFmtId="49" fontId="3" fillId="4" borderId="3" xfId="0" applyNumberFormat="1" applyFont="1" applyFill="1" applyBorder="1" applyAlignment="1">
      <alignment vertical="center"/>
    </xf>
    <xf numFmtId="0" fontId="4" fillId="0" borderId="3" xfId="0" applyFont="1" applyFill="1" applyBorder="1" applyAlignment="1">
      <alignment vertical="center"/>
    </xf>
    <xf numFmtId="0" fontId="4" fillId="0" borderId="3" xfId="0" applyFont="1" applyFill="1" applyBorder="1" applyAlignment="1">
      <alignment horizontal="left" vertical="center"/>
    </xf>
    <xf numFmtId="49" fontId="3" fillId="4" borderId="4" xfId="0" applyNumberFormat="1" applyFont="1" applyFill="1" applyBorder="1" applyAlignment="1">
      <alignment vertical="center"/>
    </xf>
    <xf numFmtId="49" fontId="3" fillId="4" borderId="36" xfId="0" applyNumberFormat="1" applyFont="1" applyFill="1" applyBorder="1" applyAlignment="1">
      <alignment vertical="center"/>
    </xf>
    <xf numFmtId="49" fontId="3" fillId="4" borderId="37" xfId="0" applyNumberFormat="1" applyFont="1" applyFill="1" applyBorder="1" applyAlignment="1">
      <alignment vertical="center"/>
    </xf>
    <xf numFmtId="0" fontId="0" fillId="36" borderId="38" xfId="0" applyFont="1" applyFill="1" applyBorder="1" applyAlignment="1">
      <alignment vertical="center"/>
    </xf>
    <xf numFmtId="0" fontId="6" fillId="0" borderId="53" xfId="0" applyFont="1" applyBorder="1" applyAlignment="1">
      <alignment vertical="center"/>
    </xf>
    <xf numFmtId="0" fontId="35" fillId="0" borderId="0" xfId="0" applyFont="1" applyBorder="1" applyAlignment="1">
      <alignment horizontal="center" vertical="center"/>
    </xf>
    <xf numFmtId="0" fontId="11" fillId="0" borderId="0" xfId="0" applyFont="1" applyAlignment="1">
      <alignment vertical="center"/>
    </xf>
    <xf numFmtId="49" fontId="3" fillId="4" borderId="7" xfId="0" applyNumberFormat="1" applyFont="1" applyFill="1" applyBorder="1" applyAlignment="1">
      <alignment horizontal="left" vertical="center"/>
    </xf>
    <xf numFmtId="0" fontId="6" fillId="0" borderId="2" xfId="0" applyFont="1" applyFill="1" applyBorder="1" applyAlignment="1">
      <alignment vertical="center"/>
    </xf>
    <xf numFmtId="49" fontId="3" fillId="4" borderId="74" xfId="0" applyNumberFormat="1" applyFont="1" applyFill="1" applyBorder="1" applyAlignment="1">
      <alignment horizontal="left" vertical="center"/>
    </xf>
    <xf numFmtId="0" fontId="0" fillId="0" borderId="0" xfId="0" applyFont="1" applyAlignment="1">
      <alignment vertical="center"/>
    </xf>
    <xf numFmtId="0" fontId="6" fillId="0" borderId="0" xfId="0" applyFont="1" applyAlignment="1">
      <alignment vertical="center"/>
    </xf>
    <xf numFmtId="0" fontId="36" fillId="0" borderId="0" xfId="0" applyFont="1" applyAlignment="1">
      <alignment vertical="center"/>
    </xf>
    <xf numFmtId="49" fontId="3" fillId="4" borderId="8" xfId="0" applyNumberFormat="1" applyFont="1" applyFill="1" applyBorder="1" applyAlignment="1" applyProtection="1">
      <alignment horizontal="left" vertical="center"/>
      <protection locked="0"/>
    </xf>
    <xf numFmtId="0" fontId="38" fillId="0" borderId="0" xfId="0" applyFont="1" applyAlignment="1">
      <alignment horizontal="left" vertical="center"/>
    </xf>
    <xf numFmtId="49" fontId="6" fillId="0" borderId="0" xfId="0" applyNumberFormat="1" applyFont="1" applyBorder="1" applyAlignment="1">
      <alignment vertical="center"/>
    </xf>
    <xf numFmtId="0" fontId="0" fillId="0" borderId="57" xfId="0" applyFont="1" applyBorder="1" applyAlignment="1">
      <alignment vertical="center"/>
    </xf>
    <xf numFmtId="0" fontId="37" fillId="0" borderId="0" xfId="0" applyFont="1" applyAlignment="1">
      <alignment horizontal="left" vertical="center"/>
    </xf>
    <xf numFmtId="0" fontId="3" fillId="0" borderId="0" xfId="0" applyFont="1" applyAlignment="1">
      <alignment vertical="center"/>
    </xf>
    <xf numFmtId="0" fontId="0" fillId="0" borderId="0" xfId="0" applyFont="1" applyAlignment="1">
      <alignment vertical="center"/>
    </xf>
    <xf numFmtId="0" fontId="4" fillId="0" borderId="9" xfId="0" applyFont="1" applyFill="1" applyBorder="1" applyAlignment="1" applyProtection="1">
      <alignment vertical="center"/>
    </xf>
    <xf numFmtId="0" fontId="3" fillId="0" borderId="9" xfId="0" applyFont="1" applyFill="1" applyBorder="1" applyAlignment="1" applyProtection="1">
      <alignment vertical="center"/>
    </xf>
    <xf numFmtId="0" fontId="3" fillId="0" borderId="11" xfId="0" applyFont="1" applyFill="1" applyBorder="1" applyAlignment="1" applyProtection="1">
      <alignment vertical="center"/>
    </xf>
    <xf numFmtId="0" fontId="35" fillId="0" borderId="0" xfId="0" applyFont="1" applyBorder="1" applyAlignment="1">
      <alignment horizontal="center" vertical="center" shrinkToFit="1"/>
    </xf>
    <xf numFmtId="0" fontId="3" fillId="0" borderId="0" xfId="0" applyFont="1" applyAlignment="1">
      <alignment vertical="center" shrinkToFit="1"/>
    </xf>
    <xf numFmtId="0" fontId="4" fillId="0" borderId="9" xfId="0" applyFont="1" applyFill="1" applyBorder="1" applyAlignment="1">
      <alignment vertical="center"/>
    </xf>
    <xf numFmtId="0" fontId="6" fillId="0" borderId="0" xfId="0" applyFont="1" applyFill="1" applyAlignment="1">
      <alignment vertical="center"/>
    </xf>
    <xf numFmtId="0" fontId="6" fillId="0" borderId="2" xfId="0" applyFont="1" applyFill="1" applyBorder="1" applyAlignment="1">
      <alignment vertical="center"/>
    </xf>
    <xf numFmtId="0" fontId="3" fillId="0" borderId="0" xfId="0" applyFont="1" applyAlignment="1">
      <alignment vertical="center" wrapText="1"/>
    </xf>
    <xf numFmtId="0" fontId="3" fillId="0" borderId="0" xfId="0" applyFont="1" applyAlignment="1">
      <alignment vertical="center"/>
    </xf>
    <xf numFmtId="0" fontId="3" fillId="0" borderId="0" xfId="0" applyFont="1" applyFill="1" applyAlignment="1">
      <alignment vertical="center"/>
    </xf>
    <xf numFmtId="0" fontId="0" fillId="0" borderId="0" xfId="0" applyFont="1" applyAlignment="1">
      <alignment vertical="center"/>
    </xf>
    <xf numFmtId="0" fontId="0" fillId="0" borderId="11" xfId="0" applyFont="1" applyBorder="1" applyAlignment="1">
      <alignment vertical="center"/>
    </xf>
    <xf numFmtId="0" fontId="0" fillId="0" borderId="9" xfId="0" applyFont="1" applyBorder="1" applyAlignment="1">
      <alignment vertical="center"/>
    </xf>
    <xf numFmtId="0" fontId="41" fillId="0" borderId="0" xfId="0" applyFont="1" applyAlignment="1">
      <alignment vertical="center"/>
    </xf>
    <xf numFmtId="0" fontId="3" fillId="4" borderId="17" xfId="0" applyFont="1" applyFill="1" applyBorder="1" applyAlignment="1">
      <alignment horizontal="left" vertical="center"/>
    </xf>
    <xf numFmtId="49" fontId="3" fillId="4" borderId="29" xfId="0" applyNumberFormat="1" applyFont="1" applyFill="1" applyBorder="1" applyAlignment="1">
      <alignment horizontal="left" vertical="center"/>
    </xf>
    <xf numFmtId="49" fontId="3" fillId="4" borderId="24" xfId="0" applyNumberFormat="1" applyFont="1" applyFill="1" applyBorder="1" applyAlignment="1">
      <alignment horizontal="left" vertical="center"/>
    </xf>
    <xf numFmtId="49" fontId="3" fillId="4" borderId="25" xfId="0" applyNumberFormat="1" applyFont="1" applyFill="1" applyBorder="1" applyAlignment="1">
      <alignment horizontal="left" vertical="center"/>
    </xf>
    <xf numFmtId="0" fontId="3" fillId="4" borderId="26" xfId="0" applyFont="1" applyFill="1" applyBorder="1" applyAlignment="1">
      <alignment vertical="center"/>
    </xf>
    <xf numFmtId="0" fontId="3" fillId="4" borderId="24" xfId="0" applyFont="1" applyFill="1" applyBorder="1" applyAlignment="1">
      <alignment horizontal="left" vertical="center"/>
    </xf>
    <xf numFmtId="49" fontId="3" fillId="4" borderId="74" xfId="0" applyNumberFormat="1" applyFont="1" applyFill="1" applyBorder="1" applyAlignment="1">
      <alignment horizontal="left" vertical="center"/>
    </xf>
    <xf numFmtId="49" fontId="3" fillId="4" borderId="7" xfId="0" applyNumberFormat="1" applyFont="1" applyFill="1" applyBorder="1" applyAlignment="1">
      <alignment horizontal="left" vertical="center"/>
    </xf>
    <xf numFmtId="49" fontId="3" fillId="4" borderId="17" xfId="0" applyNumberFormat="1" applyFont="1" applyFill="1" applyBorder="1" applyAlignment="1">
      <alignment horizontal="left" vertical="center"/>
    </xf>
    <xf numFmtId="0" fontId="0" fillId="0" borderId="0" xfId="0" applyFont="1" applyFill="1" applyAlignment="1">
      <alignment vertical="center"/>
    </xf>
    <xf numFmtId="0" fontId="3" fillId="0" borderId="0" xfId="0" applyFont="1" applyAlignment="1">
      <alignment vertical="center"/>
    </xf>
    <xf numFmtId="0" fontId="3" fillId="4" borderId="7" xfId="0" applyFont="1" applyFill="1" applyBorder="1" applyAlignment="1">
      <alignment vertical="center"/>
    </xf>
    <xf numFmtId="0" fontId="0" fillId="0" borderId="0" xfId="0" applyFont="1" applyAlignment="1">
      <alignment vertical="center"/>
    </xf>
    <xf numFmtId="0" fontId="0" fillId="0" borderId="0" xfId="0" applyFont="1" applyAlignment="1">
      <alignment vertical="top"/>
    </xf>
    <xf numFmtId="49" fontId="3" fillId="0" borderId="18" xfId="0" applyNumberFormat="1" applyFont="1" applyFill="1" applyBorder="1" applyAlignment="1">
      <alignment vertical="center"/>
    </xf>
    <xf numFmtId="49" fontId="3" fillId="4" borderId="26" xfId="0" applyNumberFormat="1" applyFont="1" applyFill="1" applyBorder="1" applyAlignment="1">
      <alignment vertical="center"/>
    </xf>
    <xf numFmtId="0" fontId="3" fillId="4" borderId="26" xfId="0" applyFont="1" applyFill="1" applyBorder="1" applyAlignment="1">
      <alignment vertical="top" wrapText="1"/>
    </xf>
    <xf numFmtId="0" fontId="4" fillId="0" borderId="1" xfId="0" applyFont="1" applyFill="1" applyBorder="1" applyAlignment="1" applyProtection="1">
      <alignment horizontal="right" vertical="center"/>
      <protection locked="0"/>
    </xf>
    <xf numFmtId="0" fontId="3" fillId="0" borderId="0" xfId="0" applyFont="1" applyFill="1" applyBorder="1" applyAlignment="1" applyProtection="1">
      <alignment horizontal="left" vertical="center"/>
      <protection locked="0"/>
    </xf>
    <xf numFmtId="49" fontId="3" fillId="0" borderId="9" xfId="0" applyNumberFormat="1" applyFont="1" applyFill="1" applyBorder="1" applyAlignment="1" applyProtection="1">
      <alignment horizontal="left" vertical="center"/>
      <protection locked="0"/>
    </xf>
    <xf numFmtId="0" fontId="0" fillId="0" borderId="0" xfId="0" applyFont="1" applyAlignment="1">
      <alignment vertical="center"/>
    </xf>
    <xf numFmtId="0" fontId="0" fillId="0" borderId="0" xfId="0" applyFont="1" applyAlignment="1" applyProtection="1">
      <alignment vertical="center"/>
      <protection locked="0"/>
    </xf>
    <xf numFmtId="0" fontId="3" fillId="0" borderId="0" xfId="0" applyFont="1" applyAlignment="1" applyProtection="1">
      <alignment vertical="center"/>
      <protection locked="0"/>
    </xf>
    <xf numFmtId="49" fontId="3" fillId="0" borderId="0" xfId="0" applyNumberFormat="1" applyFont="1" applyAlignment="1" applyProtection="1">
      <alignment vertical="center"/>
      <protection locked="0"/>
    </xf>
    <xf numFmtId="0" fontId="3" fillId="0" borderId="0" xfId="0" applyFont="1" applyFill="1" applyAlignment="1" applyProtection="1">
      <alignment horizontal="left" vertical="center"/>
      <protection locked="0"/>
    </xf>
    <xf numFmtId="0" fontId="3" fillId="0" borderId="0" xfId="0" applyFont="1" applyFill="1" applyAlignment="1" applyProtection="1">
      <alignment vertical="center"/>
      <protection locked="0"/>
    </xf>
    <xf numFmtId="0" fontId="0" fillId="0" borderId="1" xfId="0" applyFont="1" applyFill="1" applyBorder="1" applyAlignment="1" applyProtection="1">
      <alignment vertical="center"/>
      <protection locked="0"/>
    </xf>
    <xf numFmtId="0" fontId="0" fillId="0" borderId="1" xfId="0" applyFont="1" applyFill="1" applyBorder="1" applyAlignment="1" applyProtection="1">
      <alignment horizontal="left" vertical="center"/>
      <protection locked="0"/>
    </xf>
    <xf numFmtId="0" fontId="3" fillId="0" borderId="1" xfId="0" applyFont="1" applyFill="1" applyBorder="1" applyAlignment="1" applyProtection="1">
      <alignment vertical="center"/>
      <protection locked="0"/>
    </xf>
    <xf numFmtId="49" fontId="3" fillId="0" borderId="0" xfId="0" applyNumberFormat="1" applyFont="1" applyFill="1" applyAlignment="1" applyProtection="1">
      <alignment vertical="center"/>
      <protection locked="0"/>
    </xf>
    <xf numFmtId="0" fontId="0" fillId="0" borderId="9" xfId="0" applyFont="1" applyFill="1" applyBorder="1" applyAlignment="1" applyProtection="1">
      <alignment vertical="center"/>
      <protection locked="0"/>
    </xf>
    <xf numFmtId="0" fontId="0" fillId="0" borderId="9" xfId="0" applyFont="1" applyFill="1" applyBorder="1" applyAlignment="1" applyProtection="1">
      <alignment horizontal="left" vertical="center"/>
      <protection locked="0"/>
    </xf>
    <xf numFmtId="0" fontId="5" fillId="0" borderId="9" xfId="0" applyFont="1" applyFill="1" applyBorder="1" applyAlignment="1" applyProtection="1">
      <alignment vertical="center"/>
      <protection locked="0"/>
    </xf>
    <xf numFmtId="0" fontId="5" fillId="0" borderId="0" xfId="0" applyFont="1" applyFill="1" applyBorder="1" applyAlignment="1" applyProtection="1">
      <alignment horizontal="left" vertical="center"/>
      <protection locked="0"/>
    </xf>
    <xf numFmtId="0" fontId="3" fillId="0" borderId="0" xfId="0" applyFont="1" applyFill="1" applyBorder="1" applyAlignment="1" applyProtection="1">
      <alignment vertical="center"/>
      <protection locked="0"/>
    </xf>
    <xf numFmtId="0" fontId="5" fillId="0" borderId="1" xfId="0" applyFont="1" applyFill="1" applyBorder="1" applyAlignment="1" applyProtection="1">
      <alignment vertical="center"/>
      <protection locked="0"/>
    </xf>
    <xf numFmtId="0" fontId="0" fillId="0" borderId="0" xfId="0" applyFont="1" applyFill="1" applyBorder="1" applyAlignment="1" applyProtection="1">
      <alignment horizontal="left" vertical="center"/>
      <protection locked="0"/>
    </xf>
    <xf numFmtId="0" fontId="5" fillId="0" borderId="0" xfId="0" applyFont="1" applyFill="1" applyBorder="1" applyAlignment="1" applyProtection="1">
      <alignment vertical="center"/>
      <protection locked="0"/>
    </xf>
    <xf numFmtId="0" fontId="0" fillId="0" borderId="0" xfId="0" applyFont="1" applyFill="1" applyAlignment="1" applyProtection="1">
      <alignment vertical="center"/>
      <protection locked="0"/>
    </xf>
    <xf numFmtId="0" fontId="3" fillId="0" borderId="0" xfId="0" applyFont="1" applyFill="1" applyAlignment="1" applyProtection="1">
      <alignment horizontal="right" vertical="center" wrapText="1"/>
      <protection locked="0"/>
    </xf>
    <xf numFmtId="0" fontId="3" fillId="0" borderId="0" xfId="0" applyFont="1" applyFill="1" applyAlignment="1" applyProtection="1">
      <alignment horizontal="right" vertical="center"/>
      <protection locked="0"/>
    </xf>
    <xf numFmtId="49" fontId="0" fillId="0" borderId="0" xfId="0" applyNumberFormat="1" applyFont="1" applyAlignment="1" applyProtection="1">
      <alignment vertical="center"/>
      <protection locked="0"/>
    </xf>
    <xf numFmtId="49" fontId="3" fillId="0" borderId="0" xfId="0" applyNumberFormat="1" applyFont="1" applyFill="1" applyAlignment="1" applyProtection="1">
      <alignment horizontal="right" vertical="center"/>
      <protection locked="0"/>
    </xf>
    <xf numFmtId="49" fontId="3" fillId="0" borderId="1" xfId="0" applyNumberFormat="1" applyFont="1" applyFill="1" applyBorder="1" applyAlignment="1" applyProtection="1">
      <alignment vertical="center"/>
      <protection locked="0"/>
    </xf>
    <xf numFmtId="58" fontId="4" fillId="0" borderId="1" xfId="0" applyNumberFormat="1" applyFont="1" applyFill="1" applyBorder="1" applyAlignment="1" applyProtection="1">
      <alignment vertical="center"/>
      <protection locked="0"/>
    </xf>
    <xf numFmtId="49" fontId="3" fillId="0" borderId="0" xfId="0" applyNumberFormat="1" applyFont="1" applyFill="1" applyAlignment="1" applyProtection="1">
      <alignment horizontal="left" vertical="center"/>
      <protection locked="0"/>
    </xf>
    <xf numFmtId="193" fontId="3" fillId="0" borderId="0" xfId="0" applyNumberFormat="1" applyFont="1" applyAlignment="1">
      <alignment vertical="top"/>
    </xf>
    <xf numFmtId="193" fontId="3" fillId="0" borderId="0" xfId="0" applyNumberFormat="1" applyFont="1" applyAlignment="1">
      <alignment vertical="top" wrapText="1"/>
    </xf>
    <xf numFmtId="193" fontId="3" fillId="0" borderId="0" xfId="0" applyNumberFormat="1" applyFont="1" applyFill="1" applyAlignment="1">
      <alignment vertical="top"/>
    </xf>
    <xf numFmtId="193" fontId="3" fillId="37" borderId="0" xfId="0" applyNumberFormat="1" applyFont="1" applyFill="1" applyAlignment="1">
      <alignment vertical="top"/>
    </xf>
    <xf numFmtId="193" fontId="3" fillId="37" borderId="0" xfId="0" applyNumberFormat="1" applyFont="1" applyFill="1" applyAlignment="1">
      <alignment vertical="top" wrapText="1"/>
    </xf>
    <xf numFmtId="193" fontId="3" fillId="0" borderId="0" xfId="0" applyNumberFormat="1" applyFont="1" applyAlignment="1">
      <alignment vertical="center" wrapText="1"/>
    </xf>
    <xf numFmtId="193" fontId="3" fillId="0" borderId="0" xfId="0" applyNumberFormat="1" applyFont="1" applyAlignment="1">
      <alignment vertical="center"/>
    </xf>
    <xf numFmtId="49" fontId="3" fillId="4" borderId="3" xfId="0" applyNumberFormat="1" applyFont="1" applyFill="1" applyBorder="1" applyAlignment="1">
      <alignment horizontal="left" vertical="center"/>
    </xf>
    <xf numFmtId="49" fontId="3" fillId="4" borderId="13" xfId="0" applyNumberFormat="1" applyFont="1" applyFill="1" applyBorder="1" applyAlignment="1">
      <alignment horizontal="left" vertical="center"/>
    </xf>
    <xf numFmtId="49" fontId="3" fillId="4" borderId="7" xfId="0" applyNumberFormat="1" applyFont="1" applyFill="1" applyBorder="1" applyAlignment="1" applyProtection="1">
      <alignment horizontal="left" vertical="center"/>
      <protection locked="0"/>
    </xf>
    <xf numFmtId="49" fontId="3" fillId="4" borderId="18" xfId="0" applyNumberFormat="1" applyFont="1" applyFill="1" applyBorder="1" applyAlignment="1">
      <alignment vertical="center"/>
    </xf>
    <xf numFmtId="49" fontId="3" fillId="4" borderId="9" xfId="0" applyNumberFormat="1" applyFont="1" applyFill="1" applyBorder="1" applyAlignment="1">
      <alignment vertical="center"/>
    </xf>
    <xf numFmtId="49" fontId="6" fillId="0" borderId="2" xfId="0" applyNumberFormat="1" applyFont="1" applyBorder="1" applyAlignment="1">
      <alignment vertical="center"/>
    </xf>
    <xf numFmtId="49" fontId="3" fillId="0" borderId="2" xfId="0" applyNumberFormat="1" applyFont="1" applyBorder="1" applyAlignment="1">
      <alignment vertical="center"/>
    </xf>
    <xf numFmtId="0" fontId="3" fillId="0" borderId="0" xfId="0" applyFont="1" applyAlignment="1">
      <alignment vertical="center"/>
    </xf>
    <xf numFmtId="0" fontId="3" fillId="0" borderId="18" xfId="0" applyFont="1" applyBorder="1" applyAlignment="1">
      <alignment horizontal="left" vertical="center"/>
    </xf>
    <xf numFmtId="0" fontId="10" fillId="0" borderId="0" xfId="0" applyFont="1" applyAlignment="1">
      <alignment vertical="center"/>
    </xf>
    <xf numFmtId="0" fontId="45" fillId="0" borderId="6" xfId="0" applyFont="1" applyBorder="1" applyAlignment="1">
      <alignment horizontal="left" vertical="center"/>
    </xf>
    <xf numFmtId="0" fontId="45" fillId="0" borderId="9" xfId="0" applyFont="1" applyBorder="1" applyAlignment="1">
      <alignment horizontal="left" vertical="center"/>
    </xf>
    <xf numFmtId="0" fontId="45" fillId="0" borderId="11" xfId="0" applyFont="1" applyBorder="1" applyAlignment="1">
      <alignment horizontal="left" vertical="center"/>
    </xf>
    <xf numFmtId="0" fontId="10" fillId="0" borderId="0" xfId="0" applyFont="1" applyBorder="1" applyAlignment="1">
      <alignment vertical="center"/>
    </xf>
    <xf numFmtId="49" fontId="6" fillId="0" borderId="0" xfId="0" applyNumberFormat="1" applyFont="1" applyFill="1" applyAlignment="1">
      <alignment horizontal="left" vertical="center"/>
    </xf>
    <xf numFmtId="0" fontId="3" fillId="0" borderId="0" xfId="0" applyFont="1" applyAlignment="1">
      <alignment vertical="center"/>
    </xf>
    <xf numFmtId="0" fontId="35" fillId="0" borderId="0" xfId="0" applyFont="1" applyBorder="1" applyAlignment="1">
      <alignment horizontal="center" vertical="center"/>
    </xf>
    <xf numFmtId="0" fontId="3" fillId="0" borderId="0" xfId="0" applyFont="1" applyAlignment="1">
      <alignment vertical="center"/>
    </xf>
    <xf numFmtId="193" fontId="3" fillId="0" borderId="0" xfId="0" applyNumberFormat="1" applyFont="1" applyFill="1" applyAlignment="1">
      <alignment horizontal="left" vertical="top"/>
    </xf>
    <xf numFmtId="193" fontId="3" fillId="0" borderId="0" xfId="0" applyNumberFormat="1" applyFont="1" applyAlignment="1">
      <alignment horizontal="left" vertical="center" wrapText="1"/>
    </xf>
    <xf numFmtId="193" fontId="3" fillId="0" borderId="0" xfId="0" applyNumberFormat="1" applyFont="1" applyFill="1" applyAlignment="1">
      <alignment horizontal="left" vertical="center" wrapText="1"/>
    </xf>
    <xf numFmtId="193" fontId="43" fillId="0" borderId="0" xfId="0" applyNumberFormat="1" applyFont="1" applyAlignment="1">
      <alignment horizontal="left" vertical="center" wrapText="1"/>
    </xf>
    <xf numFmtId="193" fontId="3" fillId="0" borderId="0" xfId="0" applyNumberFormat="1" applyFont="1" applyFill="1" applyAlignment="1">
      <alignment horizontal="left" vertical="top" wrapText="1"/>
    </xf>
    <xf numFmtId="0" fontId="35" fillId="0" borderId="39" xfId="0" applyFont="1" applyBorder="1" applyAlignment="1">
      <alignment horizontal="center" vertical="center"/>
    </xf>
    <xf numFmtId="0" fontId="3" fillId="34" borderId="46" xfId="0" applyFont="1" applyFill="1" applyBorder="1" applyAlignment="1" applyProtection="1">
      <alignment horizontal="center" vertical="center"/>
      <protection locked="0"/>
    </xf>
    <xf numFmtId="0" fontId="3" fillId="34" borderId="15" xfId="0" applyFont="1" applyFill="1" applyBorder="1" applyAlignment="1" applyProtection="1">
      <alignment horizontal="center" vertical="center"/>
      <protection locked="0"/>
    </xf>
    <xf numFmtId="49" fontId="4" fillId="0" borderId="15" xfId="0" applyNumberFormat="1" applyFont="1" applyFill="1" applyBorder="1" applyAlignment="1" applyProtection="1">
      <alignment horizontal="left" vertical="center"/>
      <protection locked="0"/>
    </xf>
    <xf numFmtId="49" fontId="4" fillId="0" borderId="16" xfId="0" applyNumberFormat="1" applyFont="1" applyFill="1" applyBorder="1" applyAlignment="1" applyProtection="1">
      <alignment horizontal="left" vertical="center"/>
      <protection locked="0"/>
    </xf>
    <xf numFmtId="0" fontId="3" fillId="0" borderId="17" xfId="0" applyFont="1" applyFill="1" applyBorder="1" applyAlignment="1" applyProtection="1">
      <alignment horizontal="left" vertical="center"/>
      <protection locked="0"/>
    </xf>
    <xf numFmtId="0" fontId="3" fillId="0" borderId="1" xfId="0" applyFont="1" applyFill="1" applyBorder="1" applyAlignment="1" applyProtection="1">
      <alignment horizontal="left" vertical="center"/>
      <protection locked="0"/>
    </xf>
    <xf numFmtId="0" fontId="3" fillId="0" borderId="5" xfId="0" applyFont="1" applyFill="1" applyBorder="1" applyAlignment="1" applyProtection="1">
      <alignment horizontal="left" vertical="center"/>
      <protection locked="0"/>
    </xf>
    <xf numFmtId="0" fontId="3" fillId="0" borderId="6" xfId="0" applyFont="1" applyFill="1" applyBorder="1" applyAlignment="1" applyProtection="1">
      <alignment horizontal="left" vertical="center"/>
      <protection locked="0"/>
    </xf>
    <xf numFmtId="0" fontId="3" fillId="0" borderId="9" xfId="0" applyFont="1" applyFill="1" applyBorder="1" applyAlignment="1" applyProtection="1">
      <alignment horizontal="left" vertical="center"/>
      <protection locked="0"/>
    </xf>
    <xf numFmtId="0" fontId="3" fillId="0" borderId="10" xfId="0" applyFont="1" applyFill="1" applyBorder="1" applyAlignment="1" applyProtection="1">
      <alignment horizontal="left" vertical="center"/>
      <protection locked="0"/>
    </xf>
    <xf numFmtId="49" fontId="6" fillId="0" borderId="0" xfId="0" applyNumberFormat="1" applyFont="1" applyAlignment="1">
      <alignment horizontal="left" vertical="center"/>
    </xf>
    <xf numFmtId="0" fontId="3" fillId="4" borderId="32" xfId="0" applyFont="1" applyFill="1" applyBorder="1" applyAlignment="1">
      <alignment horizontal="left" vertical="center"/>
    </xf>
    <xf numFmtId="0" fontId="3" fillId="4" borderId="13" xfId="0" applyFont="1" applyFill="1" applyBorder="1" applyAlignment="1">
      <alignment horizontal="left" vertical="center"/>
    </xf>
    <xf numFmtId="0" fontId="3" fillId="4" borderId="49" xfId="0" applyFont="1" applyFill="1" applyBorder="1" applyAlignment="1">
      <alignment horizontal="left" vertical="center"/>
    </xf>
    <xf numFmtId="0" fontId="3" fillId="34" borderId="6" xfId="0" applyFont="1" applyFill="1" applyBorder="1" applyAlignment="1" applyProtection="1">
      <alignment vertical="center" wrapText="1"/>
      <protection locked="0"/>
    </xf>
    <xf numFmtId="0" fontId="3" fillId="34" borderId="9" xfId="0" applyFont="1" applyFill="1" applyBorder="1" applyAlignment="1" applyProtection="1">
      <alignment vertical="center" wrapText="1"/>
      <protection locked="0"/>
    </xf>
    <xf numFmtId="0" fontId="3" fillId="34" borderId="10" xfId="0" applyFont="1" applyFill="1" applyBorder="1" applyAlignment="1" applyProtection="1">
      <alignment vertical="center" wrapText="1"/>
      <protection locked="0"/>
    </xf>
    <xf numFmtId="49" fontId="8" fillId="0" borderId="18" xfId="0" applyNumberFormat="1" applyFont="1" applyFill="1" applyBorder="1" applyAlignment="1" applyProtection="1">
      <alignment horizontal="left" vertical="center"/>
      <protection locked="0"/>
    </xf>
    <xf numFmtId="49" fontId="8" fillId="0" borderId="19" xfId="0" applyNumberFormat="1" applyFont="1" applyFill="1" applyBorder="1" applyAlignment="1" applyProtection="1">
      <alignment horizontal="left" vertical="center"/>
      <protection locked="0"/>
    </xf>
    <xf numFmtId="180" fontId="4" fillId="0" borderId="13" xfId="0" applyNumberFormat="1" applyFont="1" applyFill="1" applyBorder="1" applyAlignment="1" applyProtection="1">
      <alignment horizontal="left" vertical="center"/>
      <protection locked="0"/>
    </xf>
    <xf numFmtId="180" fontId="4" fillId="0" borderId="14" xfId="0" applyNumberFormat="1" applyFont="1" applyFill="1" applyBorder="1" applyAlignment="1" applyProtection="1">
      <alignment horizontal="left" vertical="center"/>
      <protection locked="0"/>
    </xf>
    <xf numFmtId="0" fontId="3" fillId="4" borderId="28" xfId="0" applyFont="1" applyFill="1" applyBorder="1" applyAlignment="1">
      <alignment horizontal="left" vertical="center"/>
    </xf>
    <xf numFmtId="0" fontId="3" fillId="4" borderId="9" xfId="0" applyFont="1" applyFill="1" applyBorder="1" applyAlignment="1">
      <alignment horizontal="left" vertical="center"/>
    </xf>
    <xf numFmtId="0" fontId="3" fillId="4" borderId="11" xfId="0" applyFont="1" applyFill="1" applyBorder="1" applyAlignment="1">
      <alignment horizontal="left" vertical="center"/>
    </xf>
    <xf numFmtId="0" fontId="4" fillId="0" borderId="9" xfId="0" applyFont="1" applyFill="1" applyBorder="1" applyAlignment="1">
      <alignment horizontal="center" vertical="center"/>
    </xf>
    <xf numFmtId="0" fontId="4" fillId="0" borderId="6"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49" fontId="4" fillId="0" borderId="9" xfId="0" applyNumberFormat="1" applyFont="1" applyFill="1" applyBorder="1" applyAlignment="1" applyProtection="1">
      <alignment horizontal="left" vertical="center"/>
      <protection locked="0"/>
    </xf>
    <xf numFmtId="49" fontId="4" fillId="0" borderId="10" xfId="0" applyNumberFormat="1" applyFont="1" applyFill="1" applyBorder="1" applyAlignment="1" applyProtection="1">
      <alignment horizontal="left" vertical="center"/>
      <protection locked="0"/>
    </xf>
    <xf numFmtId="0" fontId="3" fillId="34" borderId="6" xfId="0" applyFont="1" applyFill="1" applyBorder="1" applyAlignment="1" applyProtection="1">
      <alignment vertical="center" shrinkToFit="1"/>
      <protection locked="0"/>
    </xf>
    <xf numFmtId="0" fontId="3" fillId="34" borderId="9" xfId="0" applyFont="1" applyFill="1" applyBorder="1" applyAlignment="1" applyProtection="1">
      <alignment vertical="center" shrinkToFit="1"/>
      <protection locked="0"/>
    </xf>
    <xf numFmtId="0" fontId="3" fillId="34" borderId="10" xfId="0" applyFont="1" applyFill="1" applyBorder="1" applyAlignment="1" applyProtection="1">
      <alignment vertical="center" shrinkToFit="1"/>
      <protection locked="0"/>
    </xf>
    <xf numFmtId="180" fontId="4" fillId="0" borderId="48" xfId="0" applyNumberFormat="1" applyFont="1" applyFill="1" applyBorder="1" applyAlignment="1">
      <alignment horizontal="center" vertical="center"/>
    </xf>
    <xf numFmtId="180" fontId="4" fillId="0" borderId="13" xfId="0" applyNumberFormat="1" applyFont="1" applyFill="1" applyBorder="1" applyAlignment="1">
      <alignment horizontal="center" vertical="center"/>
    </xf>
    <xf numFmtId="0" fontId="3" fillId="4" borderId="23" xfId="0" applyFont="1" applyFill="1" applyBorder="1" applyAlignment="1">
      <alignment horizontal="left" vertical="center"/>
    </xf>
    <xf numFmtId="0" fontId="3" fillId="4" borderId="2" xfId="0" applyFont="1" applyFill="1" applyBorder="1" applyAlignment="1">
      <alignment horizontal="left" vertical="center"/>
    </xf>
    <xf numFmtId="0" fontId="3" fillId="4" borderId="25" xfId="0" applyFont="1" applyFill="1" applyBorder="1" applyAlignment="1">
      <alignment horizontal="left" vertical="center"/>
    </xf>
    <xf numFmtId="0" fontId="3" fillId="0" borderId="48"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37" borderId="13" xfId="0" applyFont="1" applyFill="1" applyBorder="1" applyAlignment="1">
      <alignment horizontal="left" vertical="center"/>
    </xf>
    <xf numFmtId="0" fontId="3" fillId="37" borderId="14" xfId="0" applyFont="1" applyFill="1" applyBorder="1" applyAlignment="1">
      <alignment horizontal="left" vertical="center"/>
    </xf>
    <xf numFmtId="0" fontId="3" fillId="0" borderId="39" xfId="0" applyFont="1" applyBorder="1" applyAlignment="1">
      <alignment horizontal="center" vertical="center" wrapText="1"/>
    </xf>
    <xf numFmtId="0" fontId="3" fillId="0" borderId="11" xfId="0" applyFont="1" applyBorder="1" applyAlignment="1">
      <alignment horizontal="center" vertical="center"/>
    </xf>
    <xf numFmtId="0" fontId="3" fillId="0" borderId="39" xfId="0" applyFont="1" applyBorder="1" applyAlignment="1">
      <alignment horizontal="center" vertical="center"/>
    </xf>
    <xf numFmtId="0" fontId="3" fillId="0" borderId="6" xfId="0" applyFont="1" applyBorder="1" applyAlignment="1">
      <alignment horizontal="center" vertical="center"/>
    </xf>
    <xf numFmtId="0" fontId="14" fillId="0" borderId="6" xfId="28" applyFont="1" applyFill="1" applyBorder="1" applyAlignment="1" applyProtection="1">
      <alignment vertical="center" shrinkToFit="1"/>
      <protection locked="0"/>
    </xf>
    <xf numFmtId="0" fontId="14" fillId="0" borderId="9" xfId="28" applyFont="1" applyFill="1" applyBorder="1" applyAlignment="1" applyProtection="1">
      <alignment vertical="center" shrinkToFit="1"/>
      <protection locked="0"/>
    </xf>
    <xf numFmtId="0" fontId="4" fillId="0" borderId="9" xfId="0" applyFont="1" applyFill="1" applyBorder="1" applyAlignment="1" applyProtection="1">
      <alignment vertical="center" shrinkToFit="1"/>
      <protection locked="0"/>
    </xf>
    <xf numFmtId="0" fontId="4" fillId="0" borderId="10" xfId="0" applyFont="1" applyFill="1" applyBorder="1" applyAlignment="1" applyProtection="1">
      <alignment vertical="center" shrinkToFit="1"/>
      <protection locked="0"/>
    </xf>
    <xf numFmtId="0" fontId="3" fillId="0" borderId="39" xfId="0" applyFont="1" applyBorder="1" applyAlignment="1" applyProtection="1">
      <alignment horizontal="left" vertical="center"/>
      <protection locked="0"/>
    </xf>
    <xf numFmtId="0" fontId="3" fillId="0" borderId="27" xfId="0" applyFont="1" applyBorder="1" applyAlignment="1" applyProtection="1">
      <alignment horizontal="left" vertical="center"/>
      <protection locked="0"/>
    </xf>
    <xf numFmtId="58" fontId="3" fillId="0" borderId="40" xfId="0" applyNumberFormat="1" applyFont="1" applyBorder="1" applyAlignment="1" applyProtection="1">
      <alignment horizontal="left" vertical="center"/>
      <protection locked="0"/>
    </xf>
    <xf numFmtId="0" fontId="3" fillId="0" borderId="40" xfId="0" applyFont="1" applyBorder="1" applyAlignment="1" applyProtection="1">
      <alignment horizontal="left" vertical="center"/>
      <protection locked="0"/>
    </xf>
    <xf numFmtId="0" fontId="3" fillId="0" borderId="41" xfId="0" applyFont="1" applyBorder="1" applyAlignment="1" applyProtection="1">
      <alignment horizontal="left" vertical="center"/>
      <protection locked="0"/>
    </xf>
    <xf numFmtId="0" fontId="3" fillId="4" borderId="42" xfId="0" applyFont="1" applyFill="1" applyBorder="1" applyAlignment="1">
      <alignment horizontal="left" vertical="center"/>
    </xf>
    <xf numFmtId="0" fontId="3" fillId="4" borderId="40" xfId="0" applyFont="1" applyFill="1" applyBorder="1" applyAlignment="1">
      <alignment horizontal="left" vertical="center"/>
    </xf>
    <xf numFmtId="0" fontId="3" fillId="4" borderId="43" xfId="0" applyFont="1" applyFill="1" applyBorder="1" applyAlignment="1">
      <alignment horizontal="left" vertical="center"/>
    </xf>
    <xf numFmtId="0" fontId="3" fillId="4" borderId="39" xfId="0" applyFont="1" applyFill="1" applyBorder="1" applyAlignment="1">
      <alignment horizontal="left" vertical="center"/>
    </xf>
    <xf numFmtId="0" fontId="3" fillId="4" borderId="44" xfId="0" applyFont="1" applyFill="1" applyBorder="1" applyAlignment="1">
      <alignment horizontal="left" vertical="center"/>
    </xf>
    <xf numFmtId="0" fontId="3" fillId="4" borderId="45" xfId="0" applyFont="1" applyFill="1" applyBorder="1" applyAlignment="1">
      <alignment horizontal="left" vertical="center"/>
    </xf>
    <xf numFmtId="0" fontId="13" fillId="0" borderId="0" xfId="0" applyFont="1" applyAlignment="1">
      <alignment horizontal="center" vertical="center"/>
    </xf>
    <xf numFmtId="0" fontId="12" fillId="0" borderId="0" xfId="0" applyFont="1" applyAlignment="1">
      <alignment horizontal="center" vertical="center"/>
    </xf>
    <xf numFmtId="0" fontId="3" fillId="4" borderId="6" xfId="0" applyFont="1" applyFill="1" applyBorder="1" applyAlignment="1">
      <alignment horizontal="left" vertical="center"/>
    </xf>
    <xf numFmtId="0" fontId="3" fillId="4" borderId="32"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49" xfId="0" applyFont="1" applyFill="1" applyBorder="1" applyAlignment="1">
      <alignment horizontal="left" vertical="center" wrapText="1"/>
    </xf>
    <xf numFmtId="0" fontId="3" fillId="4" borderId="30" xfId="0"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4" borderId="29"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0" xfId="0" applyFont="1" applyFill="1" applyBorder="1" applyAlignment="1">
      <alignment horizontal="left" vertical="center" wrapText="1"/>
    </xf>
    <xf numFmtId="0" fontId="3" fillId="4" borderId="54" xfId="0" applyFont="1" applyFill="1" applyBorder="1" applyAlignment="1">
      <alignment horizontal="left" vertical="center" wrapText="1"/>
    </xf>
    <xf numFmtId="0" fontId="3" fillId="0" borderId="12" xfId="0" applyFont="1" applyBorder="1" applyAlignment="1">
      <alignment vertical="center"/>
    </xf>
    <xf numFmtId="0" fontId="3" fillId="4" borderId="6"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4" fillId="0" borderId="6" xfId="0" applyFont="1" applyFill="1" applyBorder="1" applyAlignment="1" applyProtection="1">
      <alignment vertical="center" shrinkToFit="1"/>
      <protection locked="0"/>
    </xf>
    <xf numFmtId="49" fontId="8" fillId="0" borderId="33" xfId="0" applyNumberFormat="1" applyFont="1" applyFill="1" applyBorder="1" applyAlignment="1">
      <alignment horizontal="left" vertical="center"/>
    </xf>
    <xf numFmtId="49" fontId="8" fillId="0" borderId="18" xfId="0" applyNumberFormat="1" applyFont="1" applyFill="1" applyBorder="1" applyAlignment="1">
      <alignment horizontal="left" vertical="center"/>
    </xf>
    <xf numFmtId="0" fontId="3" fillId="4" borderId="53" xfId="0" applyFont="1" applyFill="1" applyBorder="1" applyAlignment="1">
      <alignment horizontal="left" vertical="center"/>
    </xf>
    <xf numFmtId="0" fontId="3" fillId="4" borderId="18" xfId="0" applyFont="1" applyFill="1" applyBorder="1" applyAlignment="1">
      <alignment horizontal="left" vertical="center"/>
    </xf>
    <xf numFmtId="0" fontId="3" fillId="4" borderId="34" xfId="0" applyFont="1" applyFill="1" applyBorder="1" applyAlignment="1">
      <alignment horizontal="left" vertical="center"/>
    </xf>
    <xf numFmtId="0" fontId="3" fillId="4" borderId="30" xfId="0" applyFont="1" applyFill="1" applyBorder="1" applyAlignment="1">
      <alignment horizontal="left" vertical="center"/>
    </xf>
    <xf numFmtId="0" fontId="3" fillId="4" borderId="1" xfId="0" applyFont="1" applyFill="1" applyBorder="1" applyAlignment="1">
      <alignment horizontal="left" vertical="center"/>
    </xf>
    <xf numFmtId="0" fontId="3" fillId="4" borderId="29" xfId="0" applyFont="1" applyFill="1" applyBorder="1" applyAlignment="1">
      <alignment horizontal="left" vertical="center"/>
    </xf>
    <xf numFmtId="0" fontId="14" fillId="0" borderId="9" xfId="28" applyFont="1" applyFill="1" applyBorder="1" applyAlignment="1" applyProtection="1">
      <alignment horizontal="left" vertical="center" shrinkToFit="1"/>
      <protection locked="0"/>
    </xf>
    <xf numFmtId="0" fontId="14" fillId="0" borderId="10" xfId="28" applyFont="1" applyFill="1" applyBorder="1" applyAlignment="1" applyProtection="1">
      <alignment horizontal="left" vertical="center" shrinkToFit="1"/>
      <protection locked="0"/>
    </xf>
    <xf numFmtId="0" fontId="3" fillId="0" borderId="45" xfId="0" applyFont="1" applyBorder="1" applyAlignment="1" applyProtection="1">
      <alignment horizontal="left" vertical="center"/>
      <protection locked="0"/>
    </xf>
    <xf numFmtId="0" fontId="3" fillId="0" borderId="47" xfId="0" applyFont="1" applyBorder="1" applyAlignment="1" applyProtection="1">
      <alignment horizontal="left" vertical="center"/>
      <protection locked="0"/>
    </xf>
    <xf numFmtId="0" fontId="4" fillId="0" borderId="15" xfId="0" applyFont="1" applyFill="1" applyBorder="1" applyAlignment="1">
      <alignment horizontal="center" vertical="center"/>
    </xf>
    <xf numFmtId="0" fontId="6" fillId="0" borderId="2" xfId="0" applyFont="1" applyBorder="1" applyAlignment="1">
      <alignment horizontal="left" vertical="center"/>
    </xf>
    <xf numFmtId="0" fontId="3" fillId="4" borderId="6" xfId="0" applyFont="1" applyFill="1" applyBorder="1" applyAlignment="1">
      <alignment vertical="center"/>
    </xf>
    <xf numFmtId="0" fontId="3" fillId="4" borderId="9" xfId="0" applyFont="1" applyFill="1" applyBorder="1" applyAlignment="1">
      <alignment vertical="center"/>
    </xf>
    <xf numFmtId="0" fontId="3" fillId="4" borderId="11" xfId="0" applyFont="1" applyFill="1" applyBorder="1" applyAlignment="1">
      <alignment vertical="center"/>
    </xf>
    <xf numFmtId="0" fontId="3" fillId="4" borderId="51" xfId="0" applyFont="1" applyFill="1" applyBorder="1" applyAlignment="1">
      <alignment horizontal="left" vertical="center" wrapText="1"/>
    </xf>
    <xf numFmtId="0" fontId="3" fillId="4" borderId="15" xfId="0" applyFont="1" applyFill="1" applyBorder="1" applyAlignment="1">
      <alignment horizontal="left" vertical="center" wrapText="1"/>
    </xf>
    <xf numFmtId="0" fontId="3" fillId="4" borderId="52"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0" borderId="24" xfId="0" applyFont="1" applyFill="1" applyBorder="1" applyAlignment="1" applyProtection="1">
      <alignment horizontal="left" vertical="center" shrinkToFit="1"/>
      <protection locked="0"/>
    </xf>
    <xf numFmtId="0" fontId="3" fillId="0" borderId="2" xfId="0" applyFont="1" applyFill="1" applyBorder="1" applyAlignment="1" applyProtection="1">
      <alignment horizontal="left" vertical="center" shrinkToFit="1"/>
      <protection locked="0"/>
    </xf>
    <xf numFmtId="0" fontId="3" fillId="37" borderId="2" xfId="0" applyFont="1" applyFill="1" applyBorder="1" applyAlignment="1" applyProtection="1">
      <alignment horizontal="left" vertical="center" shrinkToFit="1"/>
      <protection locked="0"/>
    </xf>
    <xf numFmtId="0" fontId="3" fillId="37" borderId="31" xfId="0" applyFont="1" applyFill="1" applyBorder="1" applyAlignment="1" applyProtection="1">
      <alignment horizontal="left" vertical="center" shrinkToFit="1"/>
      <protection locked="0"/>
    </xf>
    <xf numFmtId="0" fontId="3" fillId="34" borderId="6" xfId="0" applyFont="1" applyFill="1" applyBorder="1" applyAlignment="1" applyProtection="1">
      <alignment horizontal="center" vertical="center"/>
      <protection locked="0"/>
    </xf>
    <xf numFmtId="0" fontId="3" fillId="34" borderId="9" xfId="0" applyFont="1" applyFill="1" applyBorder="1" applyAlignment="1" applyProtection="1">
      <alignment horizontal="center" vertical="center"/>
      <protection locked="0"/>
    </xf>
    <xf numFmtId="0" fontId="3" fillId="4" borderId="6" xfId="0" applyFont="1" applyFill="1" applyBorder="1" applyAlignment="1">
      <alignment vertical="center" wrapText="1"/>
    </xf>
    <xf numFmtId="0" fontId="3" fillId="4" borderId="9" xfId="0" applyFont="1" applyFill="1" applyBorder="1" applyAlignment="1">
      <alignment vertical="center" wrapText="1"/>
    </xf>
    <xf numFmtId="0" fontId="3" fillId="4" borderId="11" xfId="0" applyFont="1" applyFill="1" applyBorder="1" applyAlignment="1">
      <alignment vertical="center" wrapText="1"/>
    </xf>
    <xf numFmtId="0" fontId="4" fillId="0" borderId="6" xfId="0" applyFont="1" applyFill="1" applyBorder="1" applyAlignment="1" applyProtection="1">
      <alignment horizontal="left" vertical="center"/>
      <protection locked="0"/>
    </xf>
    <xf numFmtId="0" fontId="4" fillId="0" borderId="9" xfId="0" applyFont="1" applyFill="1" applyBorder="1" applyAlignment="1" applyProtection="1">
      <alignment horizontal="left" vertical="center"/>
      <protection locked="0"/>
    </xf>
    <xf numFmtId="0" fontId="3" fillId="34" borderId="11" xfId="0" applyFont="1" applyFill="1" applyBorder="1" applyAlignment="1" applyProtection="1">
      <alignment horizontal="center" vertical="center"/>
      <protection locked="0"/>
    </xf>
    <xf numFmtId="0" fontId="3" fillId="34" borderId="6" xfId="0" applyFont="1" applyFill="1" applyBorder="1" applyAlignment="1" applyProtection="1">
      <alignment horizontal="left" vertical="center"/>
      <protection locked="0"/>
    </xf>
    <xf numFmtId="0" fontId="3" fillId="34" borderId="9" xfId="0" applyFont="1" applyFill="1" applyBorder="1" applyAlignment="1" applyProtection="1">
      <alignment horizontal="left" vertical="center"/>
      <protection locked="0"/>
    </xf>
    <xf numFmtId="0" fontId="3" fillId="34" borderId="10" xfId="0" applyFont="1" applyFill="1" applyBorder="1" applyAlignment="1" applyProtection="1">
      <alignment horizontal="left" vertical="center"/>
      <protection locked="0"/>
    </xf>
    <xf numFmtId="0" fontId="4" fillId="0" borderId="9" xfId="0" applyFont="1" applyFill="1" applyBorder="1" applyAlignment="1" applyProtection="1">
      <alignment horizontal="right" vertical="center"/>
      <protection locked="0"/>
    </xf>
    <xf numFmtId="0" fontId="3" fillId="4" borderId="6"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1" xfId="0" applyFont="1" applyFill="1" applyBorder="1" applyAlignment="1">
      <alignment horizontal="center" vertical="center"/>
    </xf>
    <xf numFmtId="189" fontId="4" fillId="0" borderId="6" xfId="0" applyNumberFormat="1" applyFont="1" applyFill="1" applyBorder="1" applyAlignment="1" applyProtection="1">
      <alignment horizontal="right" vertical="center"/>
      <protection locked="0"/>
    </xf>
    <xf numFmtId="189" fontId="4" fillId="0" borderId="9" xfId="0" applyNumberFormat="1" applyFont="1" applyFill="1" applyBorder="1" applyAlignment="1" applyProtection="1">
      <alignment horizontal="right" vertical="center"/>
      <protection locked="0"/>
    </xf>
    <xf numFmtId="189" fontId="4" fillId="0" borderId="11" xfId="0" applyNumberFormat="1" applyFont="1" applyFill="1" applyBorder="1" applyAlignment="1" applyProtection="1">
      <alignment horizontal="right" vertical="center"/>
      <protection locked="0"/>
    </xf>
    <xf numFmtId="0" fontId="35" fillId="0" borderId="56" xfId="0" applyFont="1" applyBorder="1" applyAlignment="1">
      <alignment horizontal="center" vertical="center"/>
    </xf>
    <xf numFmtId="0" fontId="44" fillId="0" borderId="39" xfId="0" applyFont="1" applyBorder="1" applyAlignment="1">
      <alignment horizontal="left" vertical="center" wrapText="1"/>
    </xf>
    <xf numFmtId="0" fontId="6" fillId="0" borderId="0" xfId="0" applyFont="1" applyBorder="1" applyAlignment="1">
      <alignment horizontal="left" vertical="center"/>
    </xf>
    <xf numFmtId="0" fontId="3" fillId="4" borderId="35"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22" xfId="0" applyFont="1" applyFill="1" applyBorder="1" applyAlignment="1">
      <alignment horizontal="left" vertical="center" wrapText="1"/>
    </xf>
    <xf numFmtId="0" fontId="3" fillId="4" borderId="5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26"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30"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32"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49" xfId="0" applyFont="1" applyFill="1" applyBorder="1" applyAlignment="1">
      <alignment horizontal="center" vertical="center"/>
    </xf>
    <xf numFmtId="0" fontId="3" fillId="4" borderId="54" xfId="0" applyFont="1" applyFill="1" applyBorder="1" applyAlignment="1">
      <alignment horizontal="center" vertical="center"/>
    </xf>
    <xf numFmtId="0" fontId="3" fillId="4" borderId="29" xfId="0" applyFont="1" applyFill="1" applyBorder="1" applyAlignment="1">
      <alignment horizontal="center" vertical="center"/>
    </xf>
    <xf numFmtId="0" fontId="4" fillId="4" borderId="6" xfId="0" applyFont="1" applyFill="1" applyBorder="1" applyAlignment="1">
      <alignment horizontal="left" vertical="center"/>
    </xf>
    <xf numFmtId="0" fontId="4" fillId="4" borderId="9" xfId="0" applyFont="1" applyFill="1" applyBorder="1" applyAlignment="1">
      <alignment horizontal="left" vertical="center"/>
    </xf>
    <xf numFmtId="0" fontId="4" fillId="4" borderId="11" xfId="0" applyFont="1" applyFill="1" applyBorder="1" applyAlignment="1">
      <alignment horizontal="left" vertical="center"/>
    </xf>
    <xf numFmtId="0" fontId="4" fillId="0" borderId="6"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183" fontId="4" fillId="0" borderId="9" xfId="0" applyNumberFormat="1" applyFont="1" applyFill="1" applyBorder="1" applyAlignment="1" applyProtection="1">
      <alignment horizontal="center" vertical="center"/>
      <protection locked="0"/>
    </xf>
    <xf numFmtId="0" fontId="7" fillId="4" borderId="9" xfId="0" applyFont="1" applyFill="1" applyBorder="1" applyAlignment="1">
      <alignment horizontal="left" vertical="center"/>
    </xf>
    <xf numFmtId="0" fontId="3" fillId="34" borderId="6" xfId="0" applyFont="1" applyFill="1" applyBorder="1" applyAlignment="1" applyProtection="1">
      <alignment horizontal="center" vertical="center" shrinkToFit="1"/>
      <protection locked="0"/>
    </xf>
    <xf numFmtId="0" fontId="3" fillId="34" borderId="9" xfId="0" applyFont="1" applyFill="1" applyBorder="1" applyAlignment="1" applyProtection="1">
      <alignment horizontal="center" vertical="center" shrinkToFit="1"/>
      <protection locked="0"/>
    </xf>
    <xf numFmtId="176" fontId="3" fillId="4" borderId="9" xfId="0" applyNumberFormat="1" applyFont="1" applyFill="1" applyBorder="1" applyAlignment="1">
      <alignment horizontal="left" vertical="center"/>
    </xf>
    <xf numFmtId="0" fontId="4" fillId="4" borderId="6"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4" fillId="4" borderId="35" xfId="0" applyFont="1" applyFill="1" applyBorder="1" applyAlignment="1">
      <alignment horizontal="left" vertical="center"/>
    </xf>
    <xf numFmtId="0" fontId="4" fillId="4" borderId="3" xfId="0" applyFont="1" applyFill="1" applyBorder="1" applyAlignment="1">
      <alignment horizontal="left" vertical="center"/>
    </xf>
    <xf numFmtId="0" fontId="4" fillId="4" borderId="22" xfId="0" applyFont="1" applyFill="1" applyBorder="1" applyAlignment="1">
      <alignment horizontal="left" vertical="center"/>
    </xf>
    <xf numFmtId="0" fontId="4" fillId="4" borderId="6" xfId="0" applyFont="1" applyFill="1" applyBorder="1" applyAlignment="1">
      <alignment horizontal="left" vertical="center" shrinkToFit="1"/>
    </xf>
    <xf numFmtId="0" fontId="4" fillId="4" borderId="9" xfId="0" applyFont="1" applyFill="1" applyBorder="1" applyAlignment="1">
      <alignment horizontal="left" vertical="center" shrinkToFit="1"/>
    </xf>
    <xf numFmtId="0" fontId="4" fillId="4" borderId="11" xfId="0" applyFont="1" applyFill="1" applyBorder="1" applyAlignment="1">
      <alignment horizontal="left" vertical="center" shrinkToFit="1"/>
    </xf>
    <xf numFmtId="0" fontId="4" fillId="4" borderId="17" xfId="0" applyFont="1" applyFill="1" applyBorder="1" applyAlignment="1">
      <alignment horizontal="left" vertical="center"/>
    </xf>
    <xf numFmtId="0" fontId="4" fillId="4" borderId="1" xfId="0" applyFont="1" applyFill="1" applyBorder="1" applyAlignment="1">
      <alignment horizontal="left" vertical="center"/>
    </xf>
    <xf numFmtId="0" fontId="4" fillId="4" borderId="29" xfId="0" applyFont="1" applyFill="1" applyBorder="1" applyAlignment="1">
      <alignment horizontal="left" vertical="center"/>
    </xf>
    <xf numFmtId="0" fontId="8" fillId="34" borderId="35" xfId="0" applyFont="1" applyFill="1" applyBorder="1" applyAlignment="1" applyProtection="1">
      <alignment horizontal="center" vertical="center"/>
      <protection locked="0"/>
    </xf>
    <xf numFmtId="0" fontId="8" fillId="34" borderId="3" xfId="0" applyFont="1" applyFill="1" applyBorder="1" applyAlignment="1" applyProtection="1">
      <alignment horizontal="center" vertical="center"/>
      <protection locked="0"/>
    </xf>
    <xf numFmtId="0" fontId="8" fillId="34" borderId="22" xfId="0" applyFont="1" applyFill="1" applyBorder="1" applyAlignment="1" applyProtection="1">
      <alignment horizontal="center" vertical="center"/>
      <protection locked="0"/>
    </xf>
    <xf numFmtId="0" fontId="8" fillId="34" borderId="6" xfId="0" applyFont="1" applyFill="1" applyBorder="1" applyAlignment="1" applyProtection="1">
      <alignment horizontal="center" vertical="center"/>
      <protection locked="0"/>
    </xf>
    <xf numFmtId="0" fontId="8" fillId="34" borderId="9" xfId="0" applyFont="1" applyFill="1" applyBorder="1" applyAlignment="1" applyProtection="1">
      <alignment horizontal="center" vertical="center"/>
      <protection locked="0"/>
    </xf>
    <xf numFmtId="0" fontId="8" fillId="34" borderId="11" xfId="0" applyFont="1" applyFill="1" applyBorder="1" applyAlignment="1" applyProtection="1">
      <alignment horizontal="center" vertical="center"/>
      <protection locked="0"/>
    </xf>
    <xf numFmtId="0" fontId="3" fillId="4" borderId="35" xfId="0" applyFont="1" applyFill="1" applyBorder="1" applyAlignment="1">
      <alignment horizontal="left" vertical="center"/>
    </xf>
    <xf numFmtId="0" fontId="3" fillId="4" borderId="3" xfId="0" applyFont="1" applyFill="1" applyBorder="1" applyAlignment="1">
      <alignment horizontal="left" vertical="center"/>
    </xf>
    <xf numFmtId="0" fontId="3" fillId="4" borderId="22" xfId="0" applyFont="1" applyFill="1" applyBorder="1" applyAlignment="1">
      <alignment horizontal="left" vertical="center"/>
    </xf>
    <xf numFmtId="182" fontId="4" fillId="0" borderId="6" xfId="0" applyNumberFormat="1" applyFont="1" applyFill="1" applyBorder="1" applyAlignment="1" applyProtection="1">
      <alignment horizontal="right" vertical="center"/>
      <protection locked="0"/>
    </xf>
    <xf numFmtId="182" fontId="4" fillId="0" borderId="9" xfId="0" applyNumberFormat="1" applyFont="1" applyFill="1" applyBorder="1" applyAlignment="1" applyProtection="1">
      <alignment horizontal="right" vertical="center"/>
      <protection locked="0"/>
    </xf>
    <xf numFmtId="0" fontId="3" fillId="34" borderId="35" xfId="0" applyFont="1" applyFill="1" applyBorder="1" applyAlignment="1" applyProtection="1">
      <alignment horizontal="center" vertical="center"/>
      <protection locked="0"/>
    </xf>
    <xf numFmtId="0" fontId="3" fillId="34" borderId="3" xfId="0" applyFont="1" applyFill="1" applyBorder="1" applyAlignment="1" applyProtection="1">
      <alignment horizontal="center" vertical="center"/>
      <protection locked="0"/>
    </xf>
    <xf numFmtId="0" fontId="3" fillId="34" borderId="22" xfId="0" applyFont="1" applyFill="1" applyBorder="1" applyAlignment="1" applyProtection="1">
      <alignment horizontal="center" vertical="center"/>
      <protection locked="0"/>
    </xf>
    <xf numFmtId="0" fontId="3" fillId="0" borderId="9" xfId="0" applyFont="1" applyFill="1" applyBorder="1" applyAlignment="1">
      <alignment horizontal="center" vertical="center"/>
    </xf>
    <xf numFmtId="49" fontId="4" fillId="4" borderId="6" xfId="0" applyNumberFormat="1" applyFont="1" applyFill="1" applyBorder="1" applyAlignment="1">
      <alignment horizontal="left" vertical="center"/>
    </xf>
    <xf numFmtId="49" fontId="4" fillId="4" borderId="9" xfId="0" applyNumberFormat="1" applyFont="1" applyFill="1" applyBorder="1" applyAlignment="1">
      <alignment horizontal="left" vertical="center"/>
    </xf>
    <xf numFmtId="49" fontId="4" fillId="4" borderId="11" xfId="0" applyNumberFormat="1" applyFont="1" applyFill="1" applyBorder="1" applyAlignment="1">
      <alignment horizontal="left" vertical="center"/>
    </xf>
    <xf numFmtId="183" fontId="4" fillId="0" borderId="6" xfId="0" applyNumberFormat="1" applyFont="1" applyFill="1" applyBorder="1" applyAlignment="1" applyProtection="1">
      <alignment horizontal="left" vertical="center"/>
      <protection locked="0"/>
    </xf>
    <xf numFmtId="183" fontId="4" fillId="0" borderId="9" xfId="0" applyNumberFormat="1" applyFont="1" applyFill="1" applyBorder="1" applyAlignment="1" applyProtection="1">
      <alignment horizontal="left" vertical="center"/>
      <protection locked="0"/>
    </xf>
    <xf numFmtId="183" fontId="4" fillId="0" borderId="10" xfId="0" applyNumberFormat="1" applyFont="1" applyFill="1" applyBorder="1" applyAlignment="1" applyProtection="1">
      <alignment horizontal="left" vertical="center"/>
      <protection locked="0"/>
    </xf>
    <xf numFmtId="49" fontId="4" fillId="0" borderId="11" xfId="0" applyNumberFormat="1" applyFont="1" applyFill="1" applyBorder="1" applyAlignment="1" applyProtection="1">
      <alignment horizontal="left" vertical="center"/>
      <protection locked="0"/>
    </xf>
    <xf numFmtId="0" fontId="3" fillId="4" borderId="6"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0" borderId="9" xfId="0" applyNumberFormat="1" applyFont="1" applyFill="1" applyBorder="1" applyAlignment="1" applyProtection="1">
      <alignment horizontal="center" vertical="center"/>
      <protection locked="0"/>
    </xf>
    <xf numFmtId="0" fontId="3" fillId="0" borderId="6" xfId="0" applyNumberFormat="1" applyFont="1" applyFill="1" applyBorder="1" applyAlignment="1" applyProtection="1">
      <alignment horizontal="center" vertical="center"/>
      <protection locked="0"/>
    </xf>
    <xf numFmtId="185" fontId="3" fillId="0" borderId="9" xfId="0" applyNumberFormat="1" applyFont="1" applyFill="1" applyBorder="1" applyAlignment="1">
      <alignment horizontal="left" vertical="center"/>
    </xf>
    <xf numFmtId="0" fontId="4" fillId="0" borderId="10" xfId="0" applyFont="1" applyFill="1" applyBorder="1" applyAlignment="1" applyProtection="1">
      <alignment horizontal="center" vertical="center"/>
      <protection locked="0"/>
    </xf>
    <xf numFmtId="0" fontId="7" fillId="4" borderId="9"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4" fillId="0" borderId="11" xfId="0" applyFont="1" applyFill="1" applyBorder="1" applyAlignment="1" applyProtection="1">
      <alignment horizontal="center" vertical="center"/>
      <protection locked="0"/>
    </xf>
    <xf numFmtId="0" fontId="8" fillId="6" borderId="6" xfId="0" applyFont="1" applyFill="1" applyBorder="1" applyAlignment="1">
      <alignment horizontal="left" vertical="center" shrinkToFit="1"/>
    </xf>
    <xf numFmtId="0" fontId="8" fillId="6" borderId="9" xfId="0" applyFont="1" applyFill="1" applyBorder="1" applyAlignment="1">
      <alignment horizontal="left" vertical="center" shrinkToFit="1"/>
    </xf>
    <xf numFmtId="0" fontId="8" fillId="6" borderId="11" xfId="0" applyFont="1" applyFill="1" applyBorder="1" applyAlignment="1">
      <alignment horizontal="left" vertical="center" shrinkToFit="1"/>
    </xf>
    <xf numFmtId="0" fontId="3" fillId="4" borderId="32"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49"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8" borderId="29" xfId="0" applyFont="1" applyFill="1" applyBorder="1" applyAlignment="1">
      <alignment horizontal="center" vertical="center" wrapText="1"/>
    </xf>
    <xf numFmtId="0" fontId="3" fillId="4" borderId="48"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8" fillId="4" borderId="39" xfId="0" applyFont="1" applyFill="1" applyBorder="1" applyAlignment="1">
      <alignment horizontal="left" vertical="center" wrapText="1"/>
    </xf>
    <xf numFmtId="0" fontId="7" fillId="34" borderId="6" xfId="0" applyFont="1" applyFill="1" applyBorder="1" applyAlignment="1" applyProtection="1">
      <alignment horizontal="center" vertical="center" wrapText="1"/>
      <protection locked="0"/>
    </xf>
    <xf numFmtId="0" fontId="7" fillId="34" borderId="9" xfId="0" applyFont="1" applyFill="1" applyBorder="1" applyAlignment="1" applyProtection="1">
      <alignment horizontal="center" vertical="center" wrapText="1"/>
      <protection locked="0"/>
    </xf>
    <xf numFmtId="0" fontId="7" fillId="34" borderId="11" xfId="0" applyFont="1" applyFill="1" applyBorder="1" applyAlignment="1" applyProtection="1">
      <alignment horizontal="center" vertical="center" wrapText="1"/>
      <protection locked="0"/>
    </xf>
    <xf numFmtId="0" fontId="4" fillId="0" borderId="48" xfId="0" applyFont="1" applyFill="1" applyBorder="1" applyAlignment="1" applyProtection="1">
      <alignment horizontal="right" vertical="center"/>
      <protection locked="0"/>
    </xf>
    <xf numFmtId="0" fontId="4" fillId="0" borderId="13" xfId="0" applyFont="1" applyFill="1" applyBorder="1" applyAlignment="1" applyProtection="1">
      <alignment horizontal="right" vertical="center"/>
      <protection locked="0"/>
    </xf>
    <xf numFmtId="0" fontId="4" fillId="0" borderId="17" xfId="0" applyFont="1" applyFill="1" applyBorder="1" applyAlignment="1" applyProtection="1">
      <alignment horizontal="right" vertical="center"/>
      <protection locked="0"/>
    </xf>
    <xf numFmtId="0" fontId="4" fillId="0" borderId="1" xfId="0" applyFont="1" applyFill="1" applyBorder="1" applyAlignment="1" applyProtection="1">
      <alignment horizontal="right" vertical="center"/>
      <protection locked="0"/>
    </xf>
    <xf numFmtId="0" fontId="3" fillId="0" borderId="13" xfId="0" applyFont="1" applyFill="1" applyBorder="1" applyAlignment="1">
      <alignment horizontal="center" vertical="center"/>
    </xf>
    <xf numFmtId="0" fontId="3" fillId="0" borderId="49"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9" xfId="0" applyFont="1" applyFill="1" applyBorder="1" applyAlignment="1">
      <alignment horizontal="center" vertical="center"/>
    </xf>
    <xf numFmtId="181" fontId="3" fillId="0" borderId="9" xfId="0" applyNumberFormat="1" applyFont="1" applyFill="1" applyBorder="1" applyAlignment="1">
      <alignment horizontal="left" vertical="center"/>
    </xf>
    <xf numFmtId="181" fontId="3" fillId="0" borderId="10" xfId="0" applyNumberFormat="1" applyFont="1" applyFill="1" applyBorder="1" applyAlignment="1">
      <alignment horizontal="left" vertical="center"/>
    </xf>
    <xf numFmtId="0" fontId="4" fillId="0" borderId="6" xfId="0" applyFont="1" applyFill="1" applyBorder="1" applyAlignment="1" applyProtection="1">
      <alignment horizontal="right" vertical="center"/>
      <protection locked="0"/>
    </xf>
    <xf numFmtId="184" fontId="3" fillId="0" borderId="9" xfId="0" applyNumberFormat="1" applyFont="1" applyFill="1" applyBorder="1" applyAlignment="1" applyProtection="1">
      <alignment horizontal="right" vertical="center"/>
      <protection locked="0"/>
    </xf>
    <xf numFmtId="0" fontId="3" fillId="8" borderId="48" xfId="0" applyFont="1" applyFill="1" applyBorder="1" applyAlignment="1">
      <alignment horizontal="center" vertical="center" wrapText="1"/>
    </xf>
    <xf numFmtId="0" fontId="3" fillId="8" borderId="13" xfId="0" applyFont="1" applyFill="1" applyBorder="1" applyAlignment="1">
      <alignment horizontal="center" vertical="center" wrapText="1"/>
    </xf>
    <xf numFmtId="0" fontId="3" fillId="8" borderId="49"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34" borderId="6" xfId="0" applyFont="1" applyFill="1" applyBorder="1" applyAlignment="1" applyProtection="1">
      <alignment horizontal="center" vertical="center" wrapText="1"/>
      <protection locked="0"/>
    </xf>
    <xf numFmtId="0" fontId="3" fillId="34" borderId="9" xfId="0" applyFont="1" applyFill="1" applyBorder="1" applyAlignment="1" applyProtection="1">
      <alignment horizontal="center" vertical="center" wrapText="1"/>
      <protection locked="0"/>
    </xf>
    <xf numFmtId="0" fontId="3" fillId="0" borderId="9" xfId="0" applyFont="1" applyBorder="1" applyAlignment="1" applyProtection="1">
      <alignment horizontal="left" vertical="top" shrinkToFit="1"/>
      <protection locked="0"/>
    </xf>
    <xf numFmtId="0" fontId="3" fillId="0" borderId="10" xfId="0" applyFont="1" applyBorder="1" applyAlignment="1" applyProtection="1">
      <alignment horizontal="left" vertical="top" shrinkToFit="1"/>
      <protection locked="0"/>
    </xf>
    <xf numFmtId="0" fontId="4" fillId="4" borderId="6" xfId="0" applyFont="1" applyFill="1" applyBorder="1" applyAlignment="1">
      <alignment horizontal="center" vertical="center"/>
    </xf>
    <xf numFmtId="0" fontId="4" fillId="4" borderId="9" xfId="0" applyFont="1" applyFill="1" applyBorder="1" applyAlignment="1">
      <alignment horizontal="center" vertical="center"/>
    </xf>
    <xf numFmtId="0" fontId="7" fillId="16" borderId="9" xfId="0" applyFont="1" applyFill="1" applyBorder="1" applyAlignment="1" applyProtection="1">
      <alignment horizontal="center" vertical="center"/>
      <protection locked="0"/>
    </xf>
    <xf numFmtId="0" fontId="7" fillId="16" borderId="10" xfId="0" applyFont="1" applyFill="1" applyBorder="1" applyAlignment="1" applyProtection="1">
      <alignment horizontal="center" vertical="center"/>
      <protection locked="0"/>
    </xf>
    <xf numFmtId="0" fontId="3" fillId="34" borderId="10" xfId="0" applyFont="1" applyFill="1" applyBorder="1" applyAlignment="1" applyProtection="1">
      <alignment horizontal="center" vertical="center"/>
      <protection locked="0"/>
    </xf>
    <xf numFmtId="0" fontId="3" fillId="4" borderId="2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3" fillId="34" borderId="52" xfId="0" applyFont="1" applyFill="1" applyBorder="1" applyAlignment="1" applyProtection="1">
      <alignment horizontal="center" vertical="center"/>
      <protection locked="0"/>
    </xf>
    <xf numFmtId="0" fontId="8" fillId="4" borderId="6"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6" xfId="0" applyFont="1" applyFill="1" applyBorder="1" applyAlignment="1">
      <alignment horizontal="center" vertical="center"/>
    </xf>
    <xf numFmtId="0" fontId="8" fillId="4" borderId="9" xfId="0" applyFont="1" applyFill="1" applyBorder="1" applyAlignment="1">
      <alignment horizontal="center" vertical="center"/>
    </xf>
    <xf numFmtId="0" fontId="3" fillId="0" borderId="11" xfId="0" applyFont="1" applyFill="1" applyBorder="1" applyAlignment="1" applyProtection="1">
      <alignment horizontal="left" vertical="center"/>
      <protection locked="0"/>
    </xf>
    <xf numFmtId="0" fontId="3" fillId="4" borderId="46" xfId="0" applyFont="1" applyFill="1" applyBorder="1" applyAlignment="1">
      <alignment horizontal="left" vertical="center"/>
    </xf>
    <xf numFmtId="0" fontId="3" fillId="4" borderId="15" xfId="0" applyFont="1" applyFill="1" applyBorder="1" applyAlignment="1">
      <alignment horizontal="left" vertical="center"/>
    </xf>
    <xf numFmtId="0" fontId="3" fillId="4" borderId="52" xfId="0" applyFont="1" applyFill="1" applyBorder="1" applyAlignment="1">
      <alignment horizontal="left" vertical="center"/>
    </xf>
    <xf numFmtId="0" fontId="3" fillId="0" borderId="46" xfId="0" applyFont="1" applyFill="1" applyBorder="1" applyAlignment="1">
      <alignment horizontal="left" vertical="center"/>
    </xf>
    <xf numFmtId="0" fontId="3" fillId="0" borderId="15" xfId="0" applyFont="1" applyFill="1" applyBorder="1" applyAlignment="1">
      <alignment horizontal="left" vertical="center"/>
    </xf>
    <xf numFmtId="0" fontId="3" fillId="0" borderId="15" xfId="0" applyFont="1" applyFill="1" applyBorder="1" applyAlignment="1" applyProtection="1">
      <alignment horizontal="right" vertical="center"/>
      <protection locked="0"/>
    </xf>
    <xf numFmtId="0" fontId="3" fillId="4" borderId="48" xfId="0" applyFont="1" applyFill="1" applyBorder="1" applyAlignment="1">
      <alignment horizontal="left" vertical="center"/>
    </xf>
    <xf numFmtId="0" fontId="3" fillId="4" borderId="17" xfId="0" applyFont="1" applyFill="1" applyBorder="1" applyAlignment="1">
      <alignment horizontal="left" vertical="center"/>
    </xf>
    <xf numFmtId="0" fontId="3" fillId="0" borderId="6" xfId="0" applyFont="1" applyFill="1" applyBorder="1" applyAlignment="1" applyProtection="1">
      <alignment vertical="center"/>
      <protection locked="0"/>
    </xf>
    <xf numFmtId="0" fontId="3" fillId="0" borderId="9" xfId="0" applyFont="1" applyFill="1" applyBorder="1" applyAlignment="1" applyProtection="1">
      <alignment vertical="center"/>
      <protection locked="0"/>
    </xf>
    <xf numFmtId="0" fontId="3" fillId="0" borderId="10" xfId="0" applyFont="1" applyFill="1" applyBorder="1" applyAlignment="1" applyProtection="1">
      <alignment vertical="center"/>
      <protection locked="0"/>
    </xf>
    <xf numFmtId="0" fontId="8" fillId="4" borderId="6" xfId="0" applyFont="1" applyFill="1" applyBorder="1" applyAlignment="1">
      <alignment horizontal="left" vertical="center"/>
    </xf>
    <xf numFmtId="0" fontId="8" fillId="4" borderId="9" xfId="0" applyFont="1" applyFill="1" applyBorder="1" applyAlignment="1">
      <alignment horizontal="left" vertical="center"/>
    </xf>
    <xf numFmtId="0" fontId="3" fillId="34" borderId="48" xfId="0" applyFont="1" applyFill="1" applyBorder="1" applyAlignment="1" applyProtection="1">
      <alignment horizontal="center" vertical="center" wrapText="1"/>
      <protection locked="0"/>
    </xf>
    <xf numFmtId="0" fontId="3" fillId="34" borderId="13" xfId="0" applyFont="1" applyFill="1" applyBorder="1" applyAlignment="1" applyProtection="1">
      <alignment horizontal="center" vertical="center" wrapText="1"/>
      <protection locked="0"/>
    </xf>
    <xf numFmtId="0" fontId="3" fillId="34" borderId="14" xfId="0" applyFont="1" applyFill="1" applyBorder="1" applyAlignment="1" applyProtection="1">
      <alignment horizontal="center" vertical="center" wrapText="1"/>
      <protection locked="0"/>
    </xf>
    <xf numFmtId="0" fontId="3" fillId="34" borderId="17" xfId="0" applyFont="1" applyFill="1" applyBorder="1" applyAlignment="1" applyProtection="1">
      <alignment horizontal="center" vertical="center" wrapText="1"/>
      <protection locked="0"/>
    </xf>
    <xf numFmtId="0" fontId="3" fillId="34" borderId="1" xfId="0" applyFont="1" applyFill="1" applyBorder="1" applyAlignment="1" applyProtection="1">
      <alignment horizontal="center" vertical="center" wrapText="1"/>
      <protection locked="0"/>
    </xf>
    <xf numFmtId="0" fontId="3" fillId="34" borderId="5" xfId="0" applyFont="1" applyFill="1" applyBorder="1" applyAlignment="1" applyProtection="1">
      <alignment horizontal="center" vertical="center" wrapText="1"/>
      <protection locked="0"/>
    </xf>
    <xf numFmtId="0" fontId="49" fillId="4" borderId="32" xfId="0" applyFont="1" applyFill="1" applyBorder="1" applyAlignment="1">
      <alignment horizontal="left" vertical="center" wrapText="1"/>
    </xf>
    <xf numFmtId="0" fontId="49" fillId="4" borderId="13" xfId="0" applyFont="1" applyFill="1" applyBorder="1" applyAlignment="1">
      <alignment horizontal="left" vertical="center" wrapText="1"/>
    </xf>
    <xf numFmtId="0" fontId="49" fillId="4" borderId="49" xfId="0" applyFont="1" applyFill="1" applyBorder="1" applyAlignment="1">
      <alignment horizontal="left" vertical="center" wrapText="1"/>
    </xf>
    <xf numFmtId="0" fontId="49" fillId="4" borderId="26" xfId="0" applyFont="1" applyFill="1" applyBorder="1" applyAlignment="1">
      <alignment horizontal="left" vertical="center" wrapText="1"/>
    </xf>
    <xf numFmtId="0" fontId="49" fillId="4" borderId="0" xfId="0" applyFont="1" applyFill="1" applyBorder="1" applyAlignment="1">
      <alignment horizontal="left" vertical="center" wrapText="1"/>
    </xf>
    <xf numFmtId="0" fontId="49" fillId="4" borderId="54" xfId="0" applyFont="1" applyFill="1" applyBorder="1" applyAlignment="1">
      <alignment horizontal="left" vertical="center" wrapText="1"/>
    </xf>
    <xf numFmtId="0" fontId="49" fillId="4" borderId="30" xfId="0" applyFont="1" applyFill="1" applyBorder="1" applyAlignment="1">
      <alignment horizontal="left" vertical="center" wrapText="1"/>
    </xf>
    <xf numFmtId="0" fontId="49" fillId="4" borderId="1" xfId="0" applyFont="1" applyFill="1" applyBorder="1" applyAlignment="1">
      <alignment horizontal="left" vertical="center" wrapText="1"/>
    </xf>
    <xf numFmtId="0" fontId="49" fillId="4" borderId="29" xfId="0" applyFont="1" applyFill="1" applyBorder="1" applyAlignment="1">
      <alignment horizontal="left" vertical="center" wrapText="1"/>
    </xf>
    <xf numFmtId="0" fontId="50" fillId="4" borderId="6" xfId="0" applyFont="1" applyFill="1" applyBorder="1" applyAlignment="1" applyProtection="1">
      <alignment horizontal="left" vertical="center"/>
      <protection locked="0"/>
    </xf>
    <xf numFmtId="0" fontId="50" fillId="4" borderId="9" xfId="0" applyFont="1" applyFill="1" applyBorder="1" applyAlignment="1" applyProtection="1">
      <alignment horizontal="left" vertical="center"/>
      <protection locked="0"/>
    </xf>
    <xf numFmtId="0" fontId="50" fillId="4" borderId="11" xfId="0" applyFont="1" applyFill="1" applyBorder="1" applyAlignment="1" applyProtection="1">
      <alignment horizontal="left" vertical="center"/>
      <protection locked="0"/>
    </xf>
    <xf numFmtId="0" fontId="50" fillId="3" borderId="6" xfId="0" applyFont="1" applyFill="1" applyBorder="1" applyAlignment="1" applyProtection="1">
      <alignment horizontal="left" vertical="center" wrapText="1"/>
      <protection locked="0"/>
    </xf>
    <xf numFmtId="0" fontId="50" fillId="3" borderId="9" xfId="0" applyFont="1" applyFill="1" applyBorder="1" applyAlignment="1" applyProtection="1">
      <alignment horizontal="left" vertical="center" wrapText="1"/>
      <protection locked="0"/>
    </xf>
    <xf numFmtId="0" fontId="50" fillId="3" borderId="10" xfId="0" applyFont="1" applyFill="1" applyBorder="1" applyAlignment="1" applyProtection="1">
      <alignment horizontal="left" vertical="center" wrapText="1"/>
      <protection locked="0"/>
    </xf>
    <xf numFmtId="0" fontId="50" fillId="4" borderId="6" xfId="0" applyFont="1" applyFill="1" applyBorder="1" applyAlignment="1">
      <alignment horizontal="left" vertical="center"/>
    </xf>
    <xf numFmtId="0" fontId="50" fillId="4" borderId="9" xfId="0" applyFont="1" applyFill="1" applyBorder="1" applyAlignment="1">
      <alignment horizontal="left" vertical="center"/>
    </xf>
    <xf numFmtId="0" fontId="50" fillId="4" borderId="11" xfId="0" applyFont="1" applyFill="1" applyBorder="1" applyAlignment="1">
      <alignment horizontal="left" vertical="center"/>
    </xf>
    <xf numFmtId="0" fontId="46" fillId="3" borderId="110" xfId="0" applyFont="1" applyFill="1" applyBorder="1" applyAlignment="1">
      <alignment horizontal="left" vertical="center" wrapText="1"/>
    </xf>
    <xf numFmtId="0" fontId="46" fillId="3" borderId="111" xfId="0" applyFont="1" applyFill="1" applyBorder="1" applyAlignment="1">
      <alignment horizontal="left" vertical="center" wrapText="1"/>
    </xf>
    <xf numFmtId="0" fontId="46" fillId="3" borderId="112" xfId="0" applyFont="1" applyFill="1" applyBorder="1" applyAlignment="1">
      <alignment horizontal="left" vertical="center" wrapText="1"/>
    </xf>
    <xf numFmtId="0" fontId="47" fillId="3" borderId="6" xfId="0" applyFont="1" applyFill="1" applyBorder="1" applyAlignment="1">
      <alignment horizontal="left" vertical="center" wrapText="1"/>
    </xf>
    <xf numFmtId="0" fontId="47" fillId="3" borderId="9" xfId="0" applyFont="1" applyFill="1" applyBorder="1" applyAlignment="1">
      <alignment horizontal="left" vertical="center" wrapText="1"/>
    </xf>
    <xf numFmtId="0" fontId="47" fillId="3" borderId="11" xfId="0" applyFont="1" applyFill="1" applyBorder="1" applyAlignment="1">
      <alignment horizontal="left" vertical="center" wrapText="1"/>
    </xf>
    <xf numFmtId="0" fontId="3" fillId="38" borderId="17" xfId="0" applyFont="1" applyFill="1" applyBorder="1" applyAlignment="1" applyProtection="1">
      <alignment horizontal="center" vertical="center"/>
      <protection locked="0"/>
    </xf>
    <xf numFmtId="0" fontId="3" fillId="38" borderId="1" xfId="0" applyFont="1" applyFill="1" applyBorder="1" applyAlignment="1" applyProtection="1">
      <alignment horizontal="center" vertical="center"/>
      <protection locked="0"/>
    </xf>
    <xf numFmtId="0" fontId="3" fillId="38" borderId="5" xfId="0" applyFont="1" applyFill="1" applyBorder="1" applyAlignment="1" applyProtection="1">
      <alignment horizontal="center" vertical="center"/>
      <protection locked="0"/>
    </xf>
    <xf numFmtId="0" fontId="3" fillId="38" borderId="6" xfId="0" applyFont="1" applyFill="1" applyBorder="1" applyAlignment="1" applyProtection="1">
      <alignment horizontal="center" vertical="center"/>
      <protection locked="0"/>
    </xf>
    <xf numFmtId="0" fontId="3" fillId="38" borderId="9" xfId="0" applyFont="1" applyFill="1" applyBorder="1" applyAlignment="1" applyProtection="1">
      <alignment horizontal="center" vertical="center"/>
      <protection locked="0"/>
    </xf>
    <xf numFmtId="0" fontId="3" fillId="38" borderId="10" xfId="0" applyFont="1" applyFill="1" applyBorder="1" applyAlignment="1" applyProtection="1">
      <alignment horizontal="center" vertical="center"/>
      <protection locked="0"/>
    </xf>
    <xf numFmtId="0" fontId="8" fillId="0" borderId="107" xfId="0" applyFont="1" applyFill="1" applyBorder="1" applyAlignment="1" applyProtection="1">
      <alignment horizontal="left" vertical="center"/>
      <protection locked="0"/>
    </xf>
    <xf numFmtId="0" fontId="8" fillId="0" borderId="109" xfId="0" applyFont="1" applyFill="1" applyBorder="1" applyAlignment="1" applyProtection="1">
      <alignment horizontal="left" vertical="center"/>
      <protection locked="0"/>
    </xf>
    <xf numFmtId="0" fontId="8" fillId="4" borderId="102" xfId="0" applyFont="1" applyFill="1" applyBorder="1" applyAlignment="1">
      <alignment horizontal="left" vertical="center"/>
    </xf>
    <xf numFmtId="0" fontId="8" fillId="4" borderId="103" xfId="0" applyFont="1" applyFill="1" applyBorder="1" applyAlignment="1">
      <alignment horizontal="left" vertical="center"/>
    </xf>
    <xf numFmtId="0" fontId="8" fillId="4" borderId="104" xfId="0" applyFont="1" applyFill="1" applyBorder="1" applyAlignment="1">
      <alignment horizontal="left" vertical="center"/>
    </xf>
    <xf numFmtId="0" fontId="3" fillId="0" borderId="2" xfId="0" applyFont="1" applyBorder="1" applyAlignment="1" applyProtection="1">
      <alignment horizontal="left" vertical="center"/>
      <protection locked="0"/>
    </xf>
    <xf numFmtId="0" fontId="3" fillId="0" borderId="31" xfId="0" applyFont="1" applyBorder="1" applyAlignment="1" applyProtection="1">
      <alignment horizontal="left" vertical="center"/>
      <protection locked="0"/>
    </xf>
    <xf numFmtId="0" fontId="8" fillId="4" borderId="11" xfId="0" applyFont="1" applyFill="1" applyBorder="1" applyAlignment="1">
      <alignment horizontal="left" vertical="center"/>
    </xf>
    <xf numFmtId="0" fontId="35" fillId="0" borderId="48" xfId="0" applyFont="1" applyBorder="1" applyAlignment="1">
      <alignment horizontal="center" vertical="center"/>
    </xf>
    <xf numFmtId="0" fontId="35" fillId="0" borderId="13" xfId="0" applyFont="1" applyBorder="1" applyAlignment="1">
      <alignment horizontal="center" vertical="center"/>
    </xf>
    <xf numFmtId="0" fontId="35" fillId="0" borderId="49" xfId="0" applyFont="1" applyBorder="1" applyAlignment="1">
      <alignment horizontal="center" vertical="center"/>
    </xf>
    <xf numFmtId="0" fontId="35" fillId="0" borderId="57" xfId="0" applyFont="1" applyBorder="1" applyAlignment="1">
      <alignment horizontal="center" vertical="center"/>
    </xf>
    <xf numFmtId="0" fontId="35" fillId="0" borderId="0" xfId="0" applyFont="1" applyBorder="1" applyAlignment="1">
      <alignment horizontal="center" vertical="center"/>
    </xf>
    <xf numFmtId="0" fontId="35" fillId="0" borderId="54" xfId="0" applyFont="1" applyBorder="1" applyAlignment="1">
      <alignment horizontal="center" vertical="center"/>
    </xf>
    <xf numFmtId="0" fontId="35" fillId="0" borderId="17" xfId="0" applyFont="1" applyBorder="1" applyAlignment="1">
      <alignment horizontal="center" vertical="center"/>
    </xf>
    <xf numFmtId="0" fontId="35" fillId="0" borderId="1" xfId="0" applyFont="1" applyBorder="1" applyAlignment="1">
      <alignment horizontal="center" vertical="center"/>
    </xf>
    <xf numFmtId="0" fontId="35" fillId="0" borderId="29" xfId="0" applyFont="1" applyBorder="1" applyAlignment="1">
      <alignment horizontal="center" vertical="center"/>
    </xf>
    <xf numFmtId="0" fontId="8" fillId="4" borderId="48" xfId="0" applyFont="1" applyFill="1" applyBorder="1" applyAlignment="1">
      <alignment horizontal="left" vertical="center"/>
    </xf>
    <xf numFmtId="0" fontId="8" fillId="4" borderId="13" xfId="0" applyFont="1" applyFill="1" applyBorder="1" applyAlignment="1">
      <alignment horizontal="left" vertical="center"/>
    </xf>
    <xf numFmtId="0" fontId="8" fillId="4" borderId="24" xfId="0" applyFont="1" applyFill="1" applyBorder="1" applyAlignment="1">
      <alignment horizontal="left" vertical="center"/>
    </xf>
    <xf numFmtId="0" fontId="8" fillId="4" borderId="2" xfId="0" applyFont="1" applyFill="1" applyBorder="1" applyAlignment="1">
      <alignment horizontal="left" vertical="center"/>
    </xf>
    <xf numFmtId="0" fontId="8" fillId="4" borderId="46" xfId="0" applyFont="1" applyFill="1" applyBorder="1" applyAlignment="1">
      <alignment horizontal="left" vertical="center"/>
    </xf>
    <xf numFmtId="0" fontId="8" fillId="4" borderId="15" xfId="0" applyFont="1" applyFill="1" applyBorder="1" applyAlignment="1">
      <alignment horizontal="left" vertical="center"/>
    </xf>
    <xf numFmtId="0" fontId="8" fillId="0" borderId="9" xfId="0" applyFont="1" applyFill="1" applyBorder="1" applyAlignment="1" applyProtection="1">
      <alignment horizontal="left" vertical="center"/>
      <protection locked="0"/>
    </xf>
    <xf numFmtId="0" fontId="8" fillId="0" borderId="10" xfId="0" applyFont="1" applyFill="1" applyBorder="1" applyAlignment="1" applyProtection="1">
      <alignment horizontal="left" vertical="center"/>
      <protection locked="0"/>
    </xf>
    <xf numFmtId="0" fontId="8" fillId="0" borderId="48" xfId="0" applyFont="1" applyFill="1" applyBorder="1" applyAlignment="1" applyProtection="1">
      <alignment horizontal="left" vertical="center" wrapText="1"/>
      <protection locked="0"/>
    </xf>
    <xf numFmtId="0" fontId="8" fillId="0" borderId="13" xfId="0" applyFont="1" applyFill="1" applyBorder="1" applyAlignment="1" applyProtection="1">
      <alignment horizontal="left" vertical="center" wrapText="1"/>
      <protection locked="0"/>
    </xf>
    <xf numFmtId="0" fontId="8" fillId="0" borderId="14" xfId="0" applyFont="1" applyFill="1" applyBorder="1" applyAlignment="1" applyProtection="1">
      <alignment horizontal="left" vertical="center" wrapText="1"/>
      <protection locked="0"/>
    </xf>
    <xf numFmtId="0" fontId="8" fillId="0" borderId="57" xfId="0" applyFont="1" applyFill="1" applyBorder="1" applyAlignment="1" applyProtection="1">
      <alignment horizontal="left" vertical="center" wrapText="1"/>
      <protection locked="0"/>
    </xf>
    <xf numFmtId="0" fontId="8" fillId="0" borderId="0" xfId="0" applyFont="1" applyFill="1" applyBorder="1" applyAlignment="1" applyProtection="1">
      <alignment horizontal="left" vertical="center" wrapText="1"/>
      <protection locked="0"/>
    </xf>
    <xf numFmtId="0" fontId="8" fillId="0" borderId="12" xfId="0" applyFont="1" applyFill="1" applyBorder="1" applyAlignment="1" applyProtection="1">
      <alignment horizontal="left" vertical="center" wrapText="1"/>
      <protection locked="0"/>
    </xf>
    <xf numFmtId="0" fontId="8" fillId="0" borderId="17"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left" vertical="center" wrapText="1"/>
      <protection locked="0"/>
    </xf>
    <xf numFmtId="0" fontId="8" fillId="0" borderId="5" xfId="0" applyFont="1" applyFill="1" applyBorder="1" applyAlignment="1" applyProtection="1">
      <alignment horizontal="left" vertical="center" wrapText="1"/>
      <protection locked="0"/>
    </xf>
    <xf numFmtId="0" fontId="8" fillId="0" borderId="2" xfId="0" applyFont="1" applyFill="1" applyBorder="1" applyAlignment="1" applyProtection="1">
      <alignment horizontal="left" vertical="center" wrapText="1"/>
      <protection locked="0"/>
    </xf>
    <xf numFmtId="0" fontId="8" fillId="0" borderId="31" xfId="0" applyFont="1" applyFill="1" applyBorder="1" applyAlignment="1" applyProtection="1">
      <alignment horizontal="left" vertical="center" wrapText="1"/>
      <protection locked="0"/>
    </xf>
    <xf numFmtId="0" fontId="3" fillId="4" borderId="23"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26" xfId="0" applyFont="1" applyFill="1" applyBorder="1" applyAlignment="1">
      <alignment horizontal="left" vertical="center"/>
    </xf>
    <xf numFmtId="0" fontId="3" fillId="4" borderId="0" xfId="0" applyFont="1" applyFill="1" applyBorder="1" applyAlignment="1">
      <alignment horizontal="left" vertical="center"/>
    </xf>
    <xf numFmtId="0" fontId="3" fillId="4" borderId="54" xfId="0" applyFont="1" applyFill="1" applyBorder="1" applyAlignment="1">
      <alignment horizontal="left" vertical="center"/>
    </xf>
    <xf numFmtId="0" fontId="8" fillId="0" borderId="103" xfId="0" applyFont="1" applyFill="1" applyBorder="1" applyAlignment="1" applyProtection="1">
      <alignment horizontal="left" vertical="center"/>
      <protection locked="0"/>
    </xf>
    <xf numFmtId="0" fontId="8" fillId="0" borderId="105" xfId="0" applyFont="1" applyFill="1" applyBorder="1" applyAlignment="1" applyProtection="1">
      <alignment horizontal="left" vertical="center"/>
      <protection locked="0"/>
    </xf>
    <xf numFmtId="0" fontId="8" fillId="4" borderId="106" xfId="0" applyFont="1" applyFill="1" applyBorder="1" applyAlignment="1">
      <alignment horizontal="left" vertical="center"/>
    </xf>
    <xf numFmtId="0" fontId="8" fillId="4" borderId="107" xfId="0" applyFont="1" applyFill="1" applyBorder="1" applyAlignment="1">
      <alignment horizontal="left" vertical="center"/>
    </xf>
    <xf numFmtId="0" fontId="8" fillId="4" borderId="108" xfId="0" applyFont="1" applyFill="1" applyBorder="1" applyAlignment="1">
      <alignment horizontal="left" vertical="center"/>
    </xf>
    <xf numFmtId="0" fontId="8" fillId="4" borderId="57" xfId="0" applyFont="1" applyFill="1" applyBorder="1" applyAlignment="1">
      <alignment horizontal="left" vertical="center"/>
    </xf>
    <xf numFmtId="0" fontId="8" fillId="4" borderId="0" xfId="0" applyFont="1" applyFill="1" applyBorder="1" applyAlignment="1">
      <alignment horizontal="left" vertical="center"/>
    </xf>
    <xf numFmtId="0" fontId="8" fillId="4" borderId="17" xfId="0" applyFont="1" applyFill="1" applyBorder="1" applyAlignment="1">
      <alignment horizontal="left" vertical="center"/>
    </xf>
    <xf numFmtId="0" fontId="8" fillId="4" borderId="1" xfId="0" applyFont="1" applyFill="1" applyBorder="1" applyAlignment="1">
      <alignment horizontal="left" vertical="center"/>
    </xf>
    <xf numFmtId="0" fontId="3" fillId="4" borderId="55" xfId="0" applyFont="1" applyFill="1" applyBorder="1" applyAlignment="1">
      <alignment horizontal="left" vertical="center" wrapText="1"/>
    </xf>
    <xf numFmtId="0" fontId="3" fillId="4" borderId="5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0" borderId="57" xfId="0" applyFont="1" applyFill="1" applyBorder="1" applyAlignment="1">
      <alignment horizontal="left" vertical="center"/>
    </xf>
    <xf numFmtId="0" fontId="3" fillId="0" borderId="0" xfId="0" applyFont="1" applyFill="1" applyBorder="1" applyAlignment="1">
      <alignment horizontal="left" vertical="center"/>
    </xf>
    <xf numFmtId="0" fontId="3" fillId="0" borderId="0" xfId="0" applyFont="1" applyFill="1" applyBorder="1" applyAlignment="1" applyProtection="1">
      <alignment horizontal="left" vertical="center"/>
      <protection locked="0"/>
    </xf>
    <xf numFmtId="0" fontId="3" fillId="0" borderId="12" xfId="0" applyFont="1" applyFill="1" applyBorder="1" applyAlignment="1" applyProtection="1">
      <alignment horizontal="left" vertical="center"/>
      <protection locked="0"/>
    </xf>
    <xf numFmtId="0" fontId="3" fillId="0" borderId="24" xfId="0" applyFont="1" applyFill="1" applyBorder="1" applyAlignment="1" applyProtection="1">
      <alignment horizontal="left" vertical="center"/>
      <protection locked="0"/>
    </xf>
    <xf numFmtId="0" fontId="3" fillId="0" borderId="2" xfId="0" applyFont="1" applyFill="1" applyBorder="1" applyAlignment="1" applyProtection="1">
      <alignment horizontal="left" vertical="center"/>
      <protection locked="0"/>
    </xf>
    <xf numFmtId="0" fontId="3" fillId="0" borderId="31" xfId="0" applyFont="1" applyFill="1" applyBorder="1" applyAlignment="1" applyProtection="1">
      <alignment horizontal="left" vertical="center"/>
      <protection locked="0"/>
    </xf>
    <xf numFmtId="0" fontId="3" fillId="0" borderId="33" xfId="0" applyFont="1" applyFill="1" applyBorder="1" applyAlignment="1">
      <alignment horizontal="left" vertical="center"/>
    </xf>
    <xf numFmtId="0" fontId="3" fillId="0" borderId="18" xfId="0" applyFont="1" applyFill="1" applyBorder="1" applyAlignment="1">
      <alignment horizontal="left" vertical="center"/>
    </xf>
    <xf numFmtId="0" fontId="3" fillId="0" borderId="18" xfId="0" applyFont="1" applyFill="1" applyBorder="1" applyAlignment="1" applyProtection="1">
      <alignment horizontal="left" vertical="center"/>
      <protection locked="0"/>
    </xf>
    <xf numFmtId="0" fontId="3" fillId="0" borderId="19" xfId="0" applyFont="1" applyFill="1" applyBorder="1" applyAlignment="1" applyProtection="1">
      <alignment horizontal="left" vertical="center"/>
      <protection locked="0"/>
    </xf>
    <xf numFmtId="0" fontId="4" fillId="0" borderId="13" xfId="0" applyFont="1" applyFill="1" applyBorder="1" applyAlignment="1" applyProtection="1">
      <alignment horizontal="left" vertical="center"/>
      <protection locked="0"/>
    </xf>
    <xf numFmtId="0" fontId="4" fillId="0" borderId="14" xfId="0" applyFont="1" applyFill="1" applyBorder="1" applyAlignment="1" applyProtection="1">
      <alignment horizontal="left" vertical="center"/>
      <protection locked="0"/>
    </xf>
    <xf numFmtId="0" fontId="3" fillId="4" borderId="43" xfId="0" applyFont="1" applyFill="1" applyBorder="1" applyAlignment="1">
      <alignment vertical="center"/>
    </xf>
    <xf numFmtId="0" fontId="3" fillId="4" borderId="39" xfId="0" applyFont="1" applyFill="1" applyBorder="1" applyAlignment="1">
      <alignment vertical="center"/>
    </xf>
    <xf numFmtId="0" fontId="6" fillId="0" borderId="0" xfId="0" applyFont="1" applyAlignment="1">
      <alignment horizontal="left" vertical="center"/>
    </xf>
    <xf numFmtId="0" fontId="6" fillId="0" borderId="0" xfId="0" applyFont="1" applyFill="1" applyAlignment="1">
      <alignment horizontal="left" vertical="center"/>
    </xf>
    <xf numFmtId="0" fontId="8" fillId="0" borderId="33" xfId="0" applyFont="1" applyFill="1" applyBorder="1" applyAlignment="1" applyProtection="1">
      <alignment horizontal="left" vertical="center" wrapText="1"/>
      <protection locked="0"/>
    </xf>
    <xf numFmtId="0" fontId="8" fillId="0" borderId="18" xfId="0" applyFont="1" applyFill="1" applyBorder="1" applyAlignment="1" applyProtection="1">
      <alignment horizontal="left" vertical="center" wrapText="1"/>
      <protection locked="0"/>
    </xf>
    <xf numFmtId="0" fontId="8" fillId="0" borderId="19" xfId="0" applyFont="1" applyFill="1" applyBorder="1" applyAlignment="1" applyProtection="1">
      <alignment horizontal="left" vertical="center" wrapText="1"/>
      <protection locked="0"/>
    </xf>
    <xf numFmtId="0" fontId="3" fillId="4" borderId="10" xfId="0" applyFont="1" applyFill="1" applyBorder="1" applyAlignment="1">
      <alignment horizontal="center" vertical="center"/>
    </xf>
    <xf numFmtId="0" fontId="3" fillId="34" borderId="11" xfId="0" applyFont="1" applyFill="1" applyBorder="1" applyAlignment="1" applyProtection="1">
      <alignment horizontal="left" vertical="center"/>
      <protection locked="0"/>
    </xf>
    <xf numFmtId="0" fontId="3" fillId="4" borderId="55" xfId="0" applyFont="1" applyFill="1" applyBorder="1" applyAlignment="1">
      <alignment vertical="center" wrapText="1"/>
    </xf>
    <xf numFmtId="0" fontId="3" fillId="4" borderId="39" xfId="0" applyFont="1" applyFill="1" applyBorder="1" applyAlignment="1">
      <alignment vertical="center" wrapText="1"/>
    </xf>
    <xf numFmtId="0" fontId="8" fillId="0" borderId="6" xfId="0" applyFont="1" applyFill="1" applyBorder="1" applyAlignment="1" applyProtection="1">
      <alignment horizontal="left" vertical="center"/>
      <protection locked="0"/>
    </xf>
    <xf numFmtId="0" fontId="8" fillId="0" borderId="6" xfId="0" applyFont="1" applyFill="1" applyBorder="1" applyAlignment="1" applyProtection="1">
      <alignment horizontal="left" vertical="top" wrapText="1"/>
      <protection locked="0"/>
    </xf>
    <xf numFmtId="0" fontId="8" fillId="0" borderId="9" xfId="0" applyFont="1" applyFill="1" applyBorder="1" applyAlignment="1" applyProtection="1">
      <alignment horizontal="left" vertical="top" wrapText="1"/>
      <protection locked="0"/>
    </xf>
    <xf numFmtId="0" fontId="8" fillId="0" borderId="10" xfId="0" applyFont="1" applyFill="1" applyBorder="1" applyAlignment="1" applyProtection="1">
      <alignment horizontal="left" vertical="top" wrapText="1"/>
      <protection locked="0"/>
    </xf>
    <xf numFmtId="0" fontId="3" fillId="4" borderId="57" xfId="0" applyFont="1" applyFill="1" applyBorder="1" applyAlignment="1">
      <alignment horizontal="left" vertical="center"/>
    </xf>
    <xf numFmtId="0" fontId="3" fillId="34" borderId="48" xfId="0" applyFont="1" applyFill="1" applyBorder="1" applyAlignment="1" applyProtection="1">
      <alignment horizontal="center" vertical="center"/>
      <protection locked="0"/>
    </xf>
    <xf numFmtId="0" fontId="3" fillId="34" borderId="13" xfId="0" applyFont="1" applyFill="1" applyBorder="1" applyAlignment="1" applyProtection="1">
      <alignment horizontal="center" vertical="center"/>
      <protection locked="0"/>
    </xf>
    <xf numFmtId="0" fontId="3" fillId="34" borderId="17" xfId="0" applyFont="1" applyFill="1" applyBorder="1" applyAlignment="1" applyProtection="1">
      <alignment horizontal="center" vertical="center"/>
      <protection locked="0"/>
    </xf>
    <xf numFmtId="0" fontId="3" fillId="34" borderId="1" xfId="0" applyFont="1" applyFill="1" applyBorder="1" applyAlignment="1" applyProtection="1">
      <alignment horizontal="center" vertical="center"/>
      <protection locked="0"/>
    </xf>
    <xf numFmtId="177" fontId="3" fillId="0" borderId="6" xfId="0" applyNumberFormat="1" applyFont="1" applyFill="1" applyBorder="1" applyAlignment="1" applyProtection="1">
      <alignment horizontal="left" vertical="center"/>
      <protection locked="0"/>
    </xf>
    <xf numFmtId="177" fontId="3" fillId="0" borderId="9" xfId="0" applyNumberFormat="1" applyFont="1" applyFill="1" applyBorder="1" applyAlignment="1" applyProtection="1">
      <alignment horizontal="left" vertical="center"/>
      <protection locked="0"/>
    </xf>
    <xf numFmtId="177" fontId="3" fillId="0" borderId="10" xfId="0" applyNumberFormat="1" applyFont="1" applyFill="1" applyBorder="1" applyAlignment="1" applyProtection="1">
      <alignment horizontal="left" vertical="center"/>
      <protection locked="0"/>
    </xf>
    <xf numFmtId="0" fontId="3" fillId="4" borderId="50" xfId="0" applyFont="1" applyFill="1" applyBorder="1" applyAlignment="1">
      <alignment horizontal="left" vertical="center"/>
    </xf>
    <xf numFmtId="0" fontId="3" fillId="0" borderId="6" xfId="0" applyFont="1" applyFill="1" applyBorder="1" applyAlignment="1" applyProtection="1">
      <alignment horizontal="left" vertical="top" wrapText="1"/>
      <protection locked="0"/>
    </xf>
    <xf numFmtId="0" fontId="3" fillId="0" borderId="9" xfId="0" applyFont="1" applyFill="1" applyBorder="1" applyAlignment="1" applyProtection="1">
      <alignment horizontal="left" vertical="top" wrapText="1"/>
      <protection locked="0"/>
    </xf>
    <xf numFmtId="0" fontId="3" fillId="0" borderId="10" xfId="0" applyFont="1" applyFill="1" applyBorder="1" applyAlignment="1" applyProtection="1">
      <alignment horizontal="left" vertical="top" wrapText="1"/>
      <protection locked="0"/>
    </xf>
    <xf numFmtId="0" fontId="3" fillId="0" borderId="6"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3" fillId="34" borderId="35" xfId="0" applyFont="1" applyFill="1" applyBorder="1" applyAlignment="1" applyProtection="1">
      <alignment horizontal="left" vertical="center"/>
      <protection locked="0"/>
    </xf>
    <xf numFmtId="0" fontId="3" fillId="34" borderId="3" xfId="0" applyFont="1" applyFill="1" applyBorder="1" applyAlignment="1" applyProtection="1">
      <alignment horizontal="left" vertical="center"/>
      <protection locked="0"/>
    </xf>
    <xf numFmtId="0" fontId="3" fillId="0" borderId="46" xfId="0" applyFont="1"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3" fillId="0" borderId="13" xfId="0" applyFont="1" applyFill="1" applyBorder="1" applyAlignment="1" applyProtection="1">
      <alignment horizontal="left" vertical="center" wrapText="1"/>
      <protection locked="0"/>
    </xf>
    <xf numFmtId="0" fontId="3" fillId="0" borderId="13" xfId="0" applyFont="1" applyFill="1" applyBorder="1" applyAlignment="1" applyProtection="1">
      <alignment horizontal="left" vertical="center"/>
      <protection locked="0"/>
    </xf>
    <xf numFmtId="0" fontId="3" fillId="0" borderId="14" xfId="0" applyFont="1" applyFill="1" applyBorder="1" applyAlignment="1" applyProtection="1">
      <alignment horizontal="left" vertical="center"/>
      <protection locked="0"/>
    </xf>
    <xf numFmtId="0" fontId="3" fillId="4" borderId="51" xfId="0" applyFont="1" applyFill="1" applyBorder="1" applyAlignment="1">
      <alignment horizontal="left" vertical="center"/>
    </xf>
    <xf numFmtId="0" fontId="3" fillId="0" borderId="6" xfId="0" applyFont="1" applyFill="1" applyBorder="1" applyAlignment="1" applyProtection="1">
      <alignment horizontal="left" vertical="center" shrinkToFit="1"/>
      <protection locked="0"/>
    </xf>
    <xf numFmtId="0" fontId="3" fillId="0" borderId="9" xfId="0" applyFont="1" applyFill="1" applyBorder="1" applyAlignment="1" applyProtection="1">
      <alignment horizontal="left" vertical="center" shrinkToFit="1"/>
      <protection locked="0"/>
    </xf>
    <xf numFmtId="0" fontId="3" fillId="0" borderId="10" xfId="0" applyFont="1" applyFill="1" applyBorder="1" applyAlignment="1" applyProtection="1">
      <alignment horizontal="left" vertical="center" shrinkToFit="1"/>
      <protection locked="0"/>
    </xf>
    <xf numFmtId="0" fontId="35" fillId="0" borderId="6" xfId="0" applyFont="1" applyBorder="1" applyAlignment="1">
      <alignment horizontal="center" vertical="center"/>
    </xf>
    <xf numFmtId="0" fontId="35" fillId="0" borderId="9" xfId="0" applyFont="1" applyBorder="1" applyAlignment="1">
      <alignment horizontal="center" vertical="center"/>
    </xf>
    <xf numFmtId="0" fontId="35" fillId="0" borderId="11" xfId="0" applyFont="1" applyBorder="1" applyAlignment="1">
      <alignment horizontal="center" vertical="center"/>
    </xf>
    <xf numFmtId="177" fontId="3" fillId="0" borderId="46" xfId="0" applyNumberFormat="1" applyFont="1" applyFill="1" applyBorder="1" applyAlignment="1" applyProtection="1">
      <alignment horizontal="left" vertical="center"/>
      <protection locked="0"/>
    </xf>
    <xf numFmtId="177" fontId="3" fillId="0" borderId="15" xfId="0" applyNumberFormat="1" applyFont="1" applyFill="1" applyBorder="1" applyAlignment="1" applyProtection="1">
      <alignment horizontal="left" vertical="center"/>
      <protection locked="0"/>
    </xf>
    <xf numFmtId="177" fontId="3" fillId="0" borderId="16" xfId="0" applyNumberFormat="1" applyFont="1" applyFill="1" applyBorder="1" applyAlignment="1" applyProtection="1">
      <alignment horizontal="left" vertical="center"/>
      <protection locked="0"/>
    </xf>
    <xf numFmtId="49" fontId="3" fillId="0" borderId="62" xfId="0" applyNumberFormat="1" applyFont="1" applyFill="1" applyBorder="1" applyAlignment="1">
      <alignment horizontal="center" vertical="center"/>
    </xf>
    <xf numFmtId="49" fontId="3" fillId="0" borderId="63" xfId="0" applyNumberFormat="1" applyFont="1" applyFill="1" applyBorder="1" applyAlignment="1">
      <alignment horizontal="center" vertical="center"/>
    </xf>
    <xf numFmtId="49" fontId="3" fillId="0" borderId="64" xfId="0" applyNumberFormat="1" applyFont="1" applyFill="1" applyBorder="1" applyAlignment="1">
      <alignment horizontal="center" vertical="center"/>
    </xf>
    <xf numFmtId="49" fontId="3" fillId="0" borderId="65" xfId="0" applyNumberFormat="1" applyFont="1" applyFill="1" applyBorder="1" applyAlignment="1">
      <alignment horizontal="center" vertical="center"/>
    </xf>
    <xf numFmtId="49" fontId="3" fillId="0" borderId="66" xfId="0" applyNumberFormat="1" applyFont="1" applyFill="1" applyBorder="1" applyAlignment="1">
      <alignment horizontal="center" vertical="center"/>
    </xf>
    <xf numFmtId="49" fontId="3" fillId="0" borderId="67" xfId="0" applyNumberFormat="1" applyFont="1" applyFill="1" applyBorder="1" applyAlignment="1">
      <alignment horizontal="center" vertical="center"/>
    </xf>
    <xf numFmtId="49" fontId="3" fillId="0" borderId="60" xfId="0" applyNumberFormat="1" applyFont="1" applyFill="1" applyBorder="1" applyAlignment="1">
      <alignment horizontal="center" vertical="center"/>
    </xf>
    <xf numFmtId="49" fontId="3" fillId="0" borderId="61" xfId="0" applyNumberFormat="1" applyFont="1" applyFill="1" applyBorder="1" applyAlignment="1">
      <alignment horizontal="center" vertical="center"/>
    </xf>
    <xf numFmtId="49" fontId="3" fillId="0" borderId="68" xfId="0" applyNumberFormat="1" applyFont="1" applyFill="1" applyBorder="1" applyAlignment="1">
      <alignment horizontal="center" vertical="center"/>
    </xf>
    <xf numFmtId="49" fontId="8" fillId="34" borderId="28" xfId="0" applyNumberFormat="1" applyFont="1" applyFill="1" applyBorder="1" applyAlignment="1" applyProtection="1">
      <alignment horizontal="left" vertical="center" wrapText="1"/>
      <protection locked="0"/>
    </xf>
    <xf numFmtId="0" fontId="8" fillId="34" borderId="9" xfId="0" applyFont="1" applyFill="1" applyBorder="1" applyAlignment="1" applyProtection="1">
      <alignment horizontal="left" vertical="center" wrapText="1"/>
      <protection locked="0"/>
    </xf>
    <xf numFmtId="0" fontId="8" fillId="34" borderId="11" xfId="0" applyFont="1" applyFill="1" applyBorder="1" applyAlignment="1" applyProtection="1">
      <alignment horizontal="left" vertical="center" wrapText="1"/>
      <protection locked="0"/>
    </xf>
    <xf numFmtId="0" fontId="4" fillId="0" borderId="39" xfId="0" applyNumberFormat="1" applyFont="1" applyFill="1" applyBorder="1" applyAlignment="1" applyProtection="1">
      <alignment horizontal="right" vertical="center" shrinkToFit="1"/>
    </xf>
    <xf numFmtId="0" fontId="4" fillId="0" borderId="39" xfId="0" applyNumberFormat="1" applyFont="1" applyFill="1" applyBorder="1" applyAlignment="1" applyProtection="1">
      <alignment horizontal="right" vertical="center" shrinkToFit="1"/>
      <protection locked="0"/>
    </xf>
    <xf numFmtId="49" fontId="3" fillId="4" borderId="28" xfId="0" applyNumberFormat="1" applyFont="1" applyFill="1" applyBorder="1" applyAlignment="1" applyProtection="1">
      <alignment horizontal="left" vertical="center"/>
      <protection locked="0"/>
    </xf>
    <xf numFmtId="49" fontId="3" fillId="4" borderId="9" xfId="0" applyNumberFormat="1" applyFont="1" applyFill="1" applyBorder="1" applyAlignment="1" applyProtection="1">
      <alignment horizontal="left" vertical="center"/>
      <protection locked="0"/>
    </xf>
    <xf numFmtId="49" fontId="3" fillId="4" borderId="11" xfId="0" applyNumberFormat="1" applyFont="1" applyFill="1" applyBorder="1" applyAlignment="1" applyProtection="1">
      <alignment horizontal="left" vertical="center"/>
      <protection locked="0"/>
    </xf>
    <xf numFmtId="49" fontId="3" fillId="4" borderId="51" xfId="0" applyNumberFormat="1" applyFont="1" applyFill="1" applyBorder="1" applyAlignment="1" applyProtection="1">
      <alignment horizontal="left" vertical="center"/>
      <protection locked="0"/>
    </xf>
    <xf numFmtId="49" fontId="3" fillId="4" borderId="15" xfId="0" applyNumberFormat="1" applyFont="1" applyFill="1" applyBorder="1" applyAlignment="1" applyProtection="1">
      <alignment horizontal="left" vertical="center"/>
      <protection locked="0"/>
    </xf>
    <xf numFmtId="49" fontId="3" fillId="4" borderId="52" xfId="0" applyNumberFormat="1" applyFont="1" applyFill="1" applyBorder="1" applyAlignment="1" applyProtection="1">
      <alignment horizontal="left" vertical="center"/>
      <protection locked="0"/>
    </xf>
    <xf numFmtId="0" fontId="4" fillId="0" borderId="39" xfId="0" applyFont="1" applyFill="1" applyBorder="1" applyAlignment="1">
      <alignment horizontal="center" vertical="center"/>
    </xf>
    <xf numFmtId="0" fontId="4" fillId="37" borderId="39" xfId="0" applyFont="1" applyFill="1" applyBorder="1" applyAlignment="1">
      <alignment horizontal="center" vertical="center"/>
    </xf>
    <xf numFmtId="0" fontId="4" fillId="0" borderId="39" xfId="0" applyFont="1" applyFill="1" applyBorder="1" applyAlignment="1" applyProtection="1">
      <alignment horizontal="center" vertical="center"/>
      <protection locked="0"/>
    </xf>
    <xf numFmtId="0" fontId="4" fillId="37" borderId="39" xfId="0" applyFont="1" applyFill="1" applyBorder="1" applyAlignment="1" applyProtection="1">
      <alignment horizontal="center" vertical="center"/>
      <protection locked="0"/>
    </xf>
    <xf numFmtId="49" fontId="3" fillId="4" borderId="39" xfId="0" applyNumberFormat="1" applyFont="1" applyFill="1" applyBorder="1" applyAlignment="1">
      <alignment horizontal="center" vertical="center"/>
    </xf>
    <xf numFmtId="49" fontId="3" fillId="4" borderId="6" xfId="0" applyNumberFormat="1" applyFont="1" applyFill="1" applyBorder="1" applyAlignment="1">
      <alignment horizontal="center" vertical="center"/>
    </xf>
    <xf numFmtId="49" fontId="4" fillId="0" borderId="45" xfId="0" applyNumberFormat="1" applyFont="1" applyFill="1" applyBorder="1" applyAlignment="1" applyProtection="1">
      <alignment horizontal="left" vertical="center" shrinkToFit="1"/>
      <protection locked="0"/>
    </xf>
    <xf numFmtId="49" fontId="4" fillId="0" borderId="47" xfId="0" applyNumberFormat="1" applyFont="1" applyFill="1" applyBorder="1" applyAlignment="1" applyProtection="1">
      <alignment horizontal="left" vertical="center" shrinkToFit="1"/>
      <protection locked="0"/>
    </xf>
    <xf numFmtId="49" fontId="3" fillId="4" borderId="18" xfId="0" applyNumberFormat="1" applyFont="1" applyFill="1" applyBorder="1" applyAlignment="1">
      <alignment horizontal="center" vertical="center" wrapText="1"/>
    </xf>
    <xf numFmtId="49" fontId="3" fillId="4" borderId="19" xfId="0" applyNumberFormat="1" applyFont="1" applyFill="1" applyBorder="1" applyAlignment="1">
      <alignment horizontal="center" vertical="center" wrapText="1"/>
    </xf>
    <xf numFmtId="49" fontId="3" fillId="4" borderId="1" xfId="0" applyNumberFormat="1" applyFont="1" applyFill="1" applyBorder="1" applyAlignment="1">
      <alignment horizontal="center" vertical="center" wrapText="1"/>
    </xf>
    <xf numFmtId="49" fontId="3" fillId="4" borderId="5" xfId="0" applyNumberFormat="1" applyFont="1" applyFill="1" applyBorder="1" applyAlignment="1">
      <alignment horizontal="center" vertical="center" wrapText="1"/>
    </xf>
    <xf numFmtId="0" fontId="4" fillId="0" borderId="10" xfId="0" applyFont="1" applyFill="1" applyBorder="1" applyAlignment="1" applyProtection="1">
      <alignment horizontal="left" vertical="center"/>
      <protection locked="0"/>
    </xf>
    <xf numFmtId="49" fontId="3" fillId="4" borderId="33" xfId="0" applyNumberFormat="1" applyFont="1" applyFill="1" applyBorder="1" applyAlignment="1">
      <alignment horizontal="center" vertical="center" wrapText="1"/>
    </xf>
    <xf numFmtId="49" fontId="3" fillId="4" borderId="57" xfId="0" applyNumberFormat="1" applyFont="1" applyFill="1" applyBorder="1" applyAlignment="1">
      <alignment horizontal="center" vertical="center" wrapText="1"/>
    </xf>
    <xf numFmtId="49" fontId="3" fillId="4" borderId="0" xfId="0" applyNumberFormat="1" applyFont="1" applyFill="1" applyBorder="1" applyAlignment="1">
      <alignment horizontal="center" vertical="center" wrapText="1"/>
    </xf>
    <xf numFmtId="49" fontId="3" fillId="4" borderId="12" xfId="0" applyNumberFormat="1" applyFont="1" applyFill="1" applyBorder="1" applyAlignment="1">
      <alignment horizontal="center" vertical="center" wrapText="1"/>
    </xf>
    <xf numFmtId="49" fontId="3" fillId="4" borderId="17" xfId="0" applyNumberFormat="1" applyFont="1" applyFill="1" applyBorder="1" applyAlignment="1">
      <alignment horizontal="center" vertical="center" wrapText="1"/>
    </xf>
    <xf numFmtId="49" fontId="4" fillId="0" borderId="39" xfId="0" applyNumberFormat="1" applyFont="1" applyFill="1" applyBorder="1" applyAlignment="1" applyProtection="1">
      <alignment horizontal="left" vertical="center" shrinkToFit="1"/>
      <protection locked="0"/>
    </xf>
    <xf numFmtId="49" fontId="4" fillId="0" borderId="27" xfId="0" applyNumberFormat="1" applyFont="1" applyFill="1" applyBorder="1" applyAlignment="1" applyProtection="1">
      <alignment horizontal="left" vertical="center" shrinkToFit="1"/>
      <protection locked="0"/>
    </xf>
    <xf numFmtId="49" fontId="3" fillId="4" borderId="35" xfId="0" applyNumberFormat="1" applyFont="1" applyFill="1" applyBorder="1" applyAlignment="1">
      <alignment horizontal="left" vertical="center"/>
    </xf>
    <xf numFmtId="49" fontId="3" fillId="4" borderId="3" xfId="0" applyNumberFormat="1" applyFont="1" applyFill="1" applyBorder="1" applyAlignment="1">
      <alignment horizontal="left" vertical="center"/>
    </xf>
    <xf numFmtId="49" fontId="3" fillId="4" borderId="48" xfId="0" applyNumberFormat="1" applyFont="1" applyFill="1" applyBorder="1" applyAlignment="1">
      <alignment horizontal="left" vertical="center"/>
    </xf>
    <xf numFmtId="49" fontId="3" fillId="4" borderId="13" xfId="0" applyNumberFormat="1" applyFont="1" applyFill="1" applyBorder="1" applyAlignment="1">
      <alignment horizontal="left" vertical="center"/>
    </xf>
    <xf numFmtId="0" fontId="4" fillId="0" borderId="45" xfId="0" applyNumberFormat="1" applyFont="1" applyFill="1" applyBorder="1" applyAlignment="1" applyProtection="1">
      <alignment horizontal="right" vertical="center" shrinkToFit="1"/>
      <protection locked="0"/>
    </xf>
    <xf numFmtId="49" fontId="11" fillId="0" borderId="62" xfId="0" applyNumberFormat="1" applyFont="1" applyBorder="1" applyAlignment="1">
      <alignment horizontal="left" vertical="center"/>
    </xf>
    <xf numFmtId="0" fontId="3" fillId="0" borderId="63" xfId="0" applyFont="1" applyBorder="1" applyAlignment="1">
      <alignment horizontal="left" vertical="center"/>
    </xf>
    <xf numFmtId="0" fontId="3" fillId="0" borderId="64" xfId="0" applyFont="1" applyBorder="1" applyAlignment="1">
      <alignment horizontal="left" vertical="center"/>
    </xf>
    <xf numFmtId="0" fontId="3" fillId="0" borderId="60" xfId="0" applyFont="1" applyBorder="1" applyAlignment="1">
      <alignment horizontal="left" vertical="center"/>
    </xf>
    <xf numFmtId="0" fontId="3" fillId="0" borderId="61" xfId="0" applyFont="1" applyBorder="1" applyAlignment="1">
      <alignment horizontal="left" vertical="center"/>
    </xf>
    <xf numFmtId="0" fontId="3" fillId="0" borderId="68" xfId="0" applyFont="1" applyBorder="1" applyAlignment="1">
      <alignment horizontal="left" vertical="center"/>
    </xf>
    <xf numFmtId="49" fontId="3" fillId="4" borderId="6" xfId="0" applyNumberFormat="1" applyFont="1" applyFill="1" applyBorder="1" applyAlignment="1" applyProtection="1">
      <alignment horizontal="left" vertical="center"/>
      <protection locked="0"/>
    </xf>
    <xf numFmtId="49" fontId="3" fillId="4" borderId="32" xfId="0" applyNumberFormat="1" applyFont="1" applyFill="1" applyBorder="1" applyAlignment="1" applyProtection="1">
      <alignment horizontal="left" vertical="center"/>
      <protection locked="0"/>
    </xf>
    <xf numFmtId="49" fontId="3" fillId="4" borderId="13" xfId="0" applyNumberFormat="1" applyFont="1" applyFill="1" applyBorder="1" applyAlignment="1" applyProtection="1">
      <alignment horizontal="left" vertical="center"/>
      <protection locked="0"/>
    </xf>
    <xf numFmtId="49" fontId="3" fillId="4" borderId="49" xfId="0" applyNumberFormat="1" applyFont="1" applyFill="1" applyBorder="1" applyAlignment="1" applyProtection="1">
      <alignment horizontal="left" vertical="center"/>
      <protection locked="0"/>
    </xf>
    <xf numFmtId="0" fontId="4" fillId="0" borderId="45" xfId="0" applyNumberFormat="1" applyFont="1" applyFill="1" applyBorder="1" applyAlignment="1" applyProtection="1">
      <alignment horizontal="right" vertical="center" shrinkToFit="1"/>
    </xf>
    <xf numFmtId="49" fontId="3" fillId="0" borderId="44" xfId="0" applyNumberFormat="1" applyFont="1" applyFill="1" applyBorder="1" applyAlignment="1" applyProtection="1">
      <alignment horizontal="left" vertical="center"/>
      <protection locked="0"/>
    </xf>
    <xf numFmtId="0" fontId="3" fillId="0" borderId="45" xfId="0" applyFont="1" applyFill="1" applyBorder="1" applyAlignment="1" applyProtection="1">
      <alignment horizontal="left" vertical="center"/>
      <protection locked="0"/>
    </xf>
    <xf numFmtId="49" fontId="11" fillId="0" borderId="69" xfId="0" applyNumberFormat="1" applyFont="1" applyFill="1" applyBorder="1" applyAlignment="1">
      <alignment horizontal="left" vertical="center"/>
    </xf>
    <xf numFmtId="0" fontId="3" fillId="0" borderId="70" xfId="0" applyFont="1" applyFill="1" applyBorder="1" applyAlignment="1">
      <alignment horizontal="left" vertical="center"/>
    </xf>
    <xf numFmtId="49" fontId="3" fillId="4" borderId="43" xfId="0" applyNumberFormat="1" applyFont="1" applyFill="1" applyBorder="1" applyAlignment="1">
      <alignment horizontal="center" vertical="center" wrapText="1"/>
    </xf>
    <xf numFmtId="49" fontId="3" fillId="4" borderId="39" xfId="0" applyNumberFormat="1" applyFont="1" applyFill="1" applyBorder="1" applyAlignment="1">
      <alignment horizontal="center" vertical="center" wrapText="1"/>
    </xf>
    <xf numFmtId="49" fontId="3" fillId="0" borderId="58" xfId="0" applyNumberFormat="1" applyFont="1" applyFill="1" applyBorder="1" applyAlignment="1">
      <alignment horizontal="center" vertical="center"/>
    </xf>
    <xf numFmtId="49" fontId="3" fillId="0" borderId="59" xfId="0" applyNumberFormat="1" applyFont="1" applyFill="1" applyBorder="1" applyAlignment="1">
      <alignment horizontal="center" vertical="center"/>
    </xf>
    <xf numFmtId="49" fontId="4" fillId="0" borderId="6" xfId="0" applyNumberFormat="1" applyFont="1" applyFill="1" applyBorder="1" applyAlignment="1" applyProtection="1">
      <alignment horizontal="center" vertical="center"/>
      <protection locked="0"/>
    </xf>
    <xf numFmtId="49" fontId="4" fillId="0" borderId="9" xfId="0" applyNumberFormat="1" applyFont="1" applyFill="1" applyBorder="1" applyAlignment="1" applyProtection="1">
      <alignment horizontal="center" vertical="center"/>
      <protection locked="0"/>
    </xf>
    <xf numFmtId="49" fontId="4" fillId="0" borderId="11" xfId="0" applyNumberFormat="1" applyFont="1" applyFill="1" applyBorder="1" applyAlignment="1" applyProtection="1">
      <alignment horizontal="center" vertical="center"/>
      <protection locked="0"/>
    </xf>
    <xf numFmtId="49" fontId="3" fillId="4" borderId="9" xfId="0" applyNumberFormat="1" applyFont="1" applyFill="1" applyBorder="1" applyAlignment="1">
      <alignment horizontal="center" vertical="center"/>
    </xf>
    <xf numFmtId="49" fontId="3" fillId="4" borderId="11" xfId="0" applyNumberFormat="1" applyFont="1" applyFill="1" applyBorder="1" applyAlignment="1">
      <alignment horizontal="center" vertical="center"/>
    </xf>
    <xf numFmtId="0" fontId="4" fillId="0" borderId="45" xfId="0" applyFont="1" applyFill="1" applyBorder="1" applyAlignment="1">
      <alignment horizontal="center" vertical="center"/>
    </xf>
    <xf numFmtId="0" fontId="4" fillId="37" borderId="45" xfId="0" applyFont="1" applyFill="1" applyBorder="1" applyAlignment="1">
      <alignment horizontal="center" vertical="center"/>
    </xf>
    <xf numFmtId="49" fontId="8" fillId="34" borderId="51" xfId="0" applyNumberFormat="1" applyFont="1" applyFill="1" applyBorder="1" applyAlignment="1" applyProtection="1">
      <alignment horizontal="left" vertical="center" wrapText="1"/>
      <protection locked="0"/>
    </xf>
    <xf numFmtId="0" fontId="8" fillId="34" borderId="15" xfId="0" applyFont="1" applyFill="1" applyBorder="1" applyAlignment="1" applyProtection="1">
      <alignment horizontal="left" vertical="center" wrapText="1"/>
      <protection locked="0"/>
    </xf>
    <xf numFmtId="0" fontId="8" fillId="34" borderId="52" xfId="0" applyFont="1" applyFill="1" applyBorder="1" applyAlignment="1" applyProtection="1">
      <alignment horizontal="left" vertical="center" wrapText="1"/>
      <protection locked="0"/>
    </xf>
    <xf numFmtId="49" fontId="3" fillId="4" borderId="53" xfId="0" applyNumberFormat="1" applyFont="1" applyFill="1" applyBorder="1" applyAlignment="1">
      <alignment horizontal="left" vertical="center"/>
    </xf>
    <xf numFmtId="49" fontId="3" fillId="4" borderId="18" xfId="0" applyNumberFormat="1" applyFont="1" applyFill="1" applyBorder="1" applyAlignment="1">
      <alignment horizontal="left" vertical="center"/>
    </xf>
    <xf numFmtId="49" fontId="3" fillId="4" borderId="34" xfId="0" applyNumberFormat="1" applyFont="1" applyFill="1" applyBorder="1" applyAlignment="1">
      <alignment horizontal="left" vertical="center"/>
    </xf>
    <xf numFmtId="49" fontId="3" fillId="4" borderId="30" xfId="0" applyNumberFormat="1" applyFont="1" applyFill="1" applyBorder="1" applyAlignment="1">
      <alignment horizontal="left" vertical="center"/>
    </xf>
    <xf numFmtId="49" fontId="3" fillId="4" borderId="1" xfId="0" applyNumberFormat="1" applyFont="1" applyFill="1" applyBorder="1" applyAlignment="1">
      <alignment horizontal="left" vertical="center"/>
    </xf>
    <xf numFmtId="49" fontId="3" fillId="4" borderId="29" xfId="0" applyNumberFormat="1" applyFont="1" applyFill="1" applyBorder="1" applyAlignment="1">
      <alignment horizontal="left" vertical="center"/>
    </xf>
    <xf numFmtId="49" fontId="3" fillId="4" borderId="7" xfId="0" applyNumberFormat="1" applyFont="1" applyFill="1" applyBorder="1" applyAlignment="1" applyProtection="1">
      <alignment horizontal="left" vertical="center"/>
      <protection locked="0"/>
    </xf>
    <xf numFmtId="0" fontId="3" fillId="4" borderId="36" xfId="0" applyFont="1" applyFill="1" applyBorder="1" applyAlignment="1" applyProtection="1">
      <alignment horizontal="left" vertical="center"/>
      <protection locked="0"/>
    </xf>
    <xf numFmtId="0" fontId="4" fillId="0" borderId="52" xfId="0" applyFont="1" applyFill="1" applyBorder="1" applyAlignment="1">
      <alignment horizontal="center" vertical="center"/>
    </xf>
    <xf numFmtId="0" fontId="4" fillId="0" borderId="46" xfId="0" applyFont="1" applyFill="1" applyBorder="1" applyAlignment="1" applyProtection="1">
      <alignment horizontal="center" vertical="center"/>
      <protection locked="0"/>
    </xf>
    <xf numFmtId="0" fontId="4" fillId="0" borderId="15" xfId="0" applyFont="1" applyFill="1" applyBorder="1" applyAlignment="1" applyProtection="1">
      <alignment horizontal="center" vertical="center"/>
      <protection locked="0"/>
    </xf>
    <xf numFmtId="49" fontId="3" fillId="4" borderId="43" xfId="0" applyNumberFormat="1" applyFont="1" applyFill="1" applyBorder="1" applyAlignment="1" applyProtection="1">
      <alignment horizontal="left" vertical="center"/>
      <protection locked="0"/>
    </xf>
    <xf numFmtId="0" fontId="3" fillId="4" borderId="39" xfId="0" applyFont="1" applyFill="1" applyBorder="1" applyAlignment="1" applyProtection="1">
      <alignment horizontal="left" vertical="center"/>
      <protection locked="0"/>
    </xf>
    <xf numFmtId="49" fontId="3" fillId="0" borderId="50" xfId="0" applyNumberFormat="1" applyFont="1" applyFill="1" applyBorder="1" applyAlignment="1">
      <alignment horizontal="left" vertical="center"/>
    </xf>
    <xf numFmtId="49" fontId="3" fillId="0" borderId="3" xfId="0" applyNumberFormat="1" applyFont="1" applyFill="1" applyBorder="1" applyAlignment="1">
      <alignment horizontal="left" vertical="center"/>
    </xf>
    <xf numFmtId="0" fontId="4" fillId="0" borderId="45" xfId="0" applyFont="1" applyFill="1" applyBorder="1" applyAlignment="1" applyProtection="1">
      <alignment horizontal="center" vertical="center"/>
      <protection locked="0"/>
    </xf>
    <xf numFmtId="0" fontId="4" fillId="37" borderId="45" xfId="0" applyFont="1" applyFill="1" applyBorder="1" applyAlignment="1" applyProtection="1">
      <alignment horizontal="center" vertical="center"/>
      <protection locked="0"/>
    </xf>
    <xf numFmtId="0" fontId="4" fillId="0" borderId="15" xfId="0" applyFont="1" applyFill="1" applyBorder="1" applyAlignment="1" applyProtection="1">
      <alignment horizontal="left" vertical="center"/>
      <protection locked="0"/>
    </xf>
    <xf numFmtId="0" fontId="4" fillId="0" borderId="16" xfId="0" applyFont="1" applyFill="1" applyBorder="1" applyAlignment="1" applyProtection="1">
      <alignment horizontal="left" vertical="center"/>
      <protection locked="0"/>
    </xf>
    <xf numFmtId="49" fontId="3" fillId="4" borderId="44" xfId="0" applyNumberFormat="1" applyFont="1" applyFill="1" applyBorder="1" applyAlignment="1" applyProtection="1">
      <alignment horizontal="left" vertical="center"/>
      <protection locked="0"/>
    </xf>
    <xf numFmtId="0" fontId="3" fillId="4" borderId="45" xfId="0" applyFont="1" applyFill="1" applyBorder="1" applyAlignment="1" applyProtection="1">
      <alignment horizontal="left" vertical="center"/>
      <protection locked="0"/>
    </xf>
    <xf numFmtId="49" fontId="4" fillId="0" borderId="9" xfId="0" applyNumberFormat="1" applyFont="1" applyFill="1" applyBorder="1" applyAlignment="1">
      <alignment horizontal="center" vertical="center"/>
    </xf>
    <xf numFmtId="49" fontId="4" fillId="0" borderId="10" xfId="0" applyNumberFormat="1" applyFont="1" applyFill="1" applyBorder="1" applyAlignment="1">
      <alignment horizontal="center" vertical="center"/>
    </xf>
    <xf numFmtId="0" fontId="4" fillId="0" borderId="11" xfId="0" applyFont="1" applyFill="1" applyBorder="1" applyAlignment="1">
      <alignment horizontal="center" vertical="center"/>
    </xf>
    <xf numFmtId="0" fontId="3" fillId="4" borderId="9" xfId="0" applyFont="1" applyFill="1" applyBorder="1" applyAlignment="1" applyProtection="1">
      <alignment horizontal="left" vertical="center"/>
      <protection locked="0"/>
    </xf>
    <xf numFmtId="0" fontId="3" fillId="4" borderId="11" xfId="0" applyFont="1" applyFill="1" applyBorder="1" applyAlignment="1" applyProtection="1">
      <alignment horizontal="left" vertical="center"/>
      <protection locked="0"/>
    </xf>
    <xf numFmtId="0" fontId="8" fillId="0" borderId="15" xfId="0" applyFont="1" applyFill="1" applyBorder="1" applyAlignment="1" applyProtection="1">
      <alignment horizontal="left" vertical="center" wrapText="1"/>
      <protection locked="0"/>
    </xf>
    <xf numFmtId="0" fontId="8" fillId="0" borderId="15" xfId="0" applyFont="1" applyFill="1" applyBorder="1" applyAlignment="1" applyProtection="1">
      <alignment horizontal="left" vertical="center"/>
      <protection locked="0"/>
    </xf>
    <xf numFmtId="0" fontId="8" fillId="0" borderId="16" xfId="0" applyFont="1" applyFill="1" applyBorder="1" applyAlignment="1" applyProtection="1">
      <alignment horizontal="left" vertical="center"/>
      <protection locked="0"/>
    </xf>
    <xf numFmtId="49" fontId="7" fillId="4" borderId="39" xfId="0" applyNumberFormat="1" applyFont="1" applyFill="1" applyBorder="1" applyAlignment="1">
      <alignment horizontal="center" vertical="center" wrapText="1"/>
    </xf>
    <xf numFmtId="0" fontId="3" fillId="0" borderId="3" xfId="0" applyFont="1" applyFill="1" applyBorder="1" applyAlignment="1" applyProtection="1">
      <alignment horizontal="center" vertical="center"/>
      <protection locked="0"/>
    </xf>
    <xf numFmtId="0" fontId="3" fillId="0" borderId="3" xfId="0" applyFont="1" applyFill="1" applyBorder="1" applyAlignment="1">
      <alignment horizontal="center" vertical="center"/>
    </xf>
    <xf numFmtId="0" fontId="4" fillId="0" borderId="6" xfId="0" applyNumberFormat="1" applyFont="1" applyFill="1" applyBorder="1" applyAlignment="1" applyProtection="1">
      <alignment horizontal="center" vertical="center"/>
      <protection locked="0"/>
    </xf>
    <xf numFmtId="0" fontId="4" fillId="0" borderId="9" xfId="0" applyNumberFormat="1" applyFont="1" applyFill="1" applyBorder="1" applyAlignment="1" applyProtection="1">
      <alignment horizontal="center" vertical="center"/>
      <protection locked="0"/>
    </xf>
    <xf numFmtId="0" fontId="4" fillId="0" borderId="11" xfId="0" applyNumberFormat="1" applyFont="1" applyFill="1" applyBorder="1" applyAlignment="1" applyProtection="1">
      <alignment horizontal="center" vertical="center"/>
      <protection locked="0"/>
    </xf>
    <xf numFmtId="0" fontId="4" fillId="0" borderId="10" xfId="0" applyNumberFormat="1" applyFont="1" applyFill="1" applyBorder="1" applyAlignment="1" applyProtection="1">
      <alignment horizontal="center" vertical="center"/>
      <protection locked="0"/>
    </xf>
    <xf numFmtId="49" fontId="4" fillId="0" borderId="10" xfId="0" applyNumberFormat="1" applyFont="1" applyFill="1" applyBorder="1" applyAlignment="1" applyProtection="1">
      <alignment horizontal="center" vertical="center"/>
      <protection locked="0"/>
    </xf>
    <xf numFmtId="49" fontId="7" fillId="4" borderId="32" xfId="0" applyNumberFormat="1" applyFont="1" applyFill="1" applyBorder="1" applyAlignment="1">
      <alignment horizontal="center" vertical="top" textRotation="255" wrapText="1"/>
    </xf>
    <xf numFmtId="49" fontId="7" fillId="4" borderId="49" xfId="0" applyNumberFormat="1" applyFont="1" applyFill="1" applyBorder="1" applyAlignment="1">
      <alignment horizontal="center" vertical="top" textRotation="255" wrapText="1"/>
    </xf>
    <xf numFmtId="49" fontId="7" fillId="4" borderId="26" xfId="0" applyNumberFormat="1" applyFont="1" applyFill="1" applyBorder="1" applyAlignment="1">
      <alignment horizontal="center" vertical="top" textRotation="255" wrapText="1"/>
    </xf>
    <xf numFmtId="49" fontId="7" fillId="4" borderId="54" xfId="0" applyNumberFormat="1" applyFont="1" applyFill="1" applyBorder="1" applyAlignment="1">
      <alignment horizontal="center" vertical="top" textRotation="255" wrapText="1"/>
    </xf>
    <xf numFmtId="49" fontId="7" fillId="4" borderId="30" xfId="0" applyNumberFormat="1" applyFont="1" applyFill="1" applyBorder="1" applyAlignment="1">
      <alignment horizontal="center" vertical="top" textRotation="255" wrapText="1"/>
    </xf>
    <xf numFmtId="49" fontId="7" fillId="4" borderId="29" xfId="0" applyNumberFormat="1" applyFont="1" applyFill="1" applyBorder="1" applyAlignment="1">
      <alignment horizontal="center" vertical="top" textRotation="255" wrapText="1"/>
    </xf>
    <xf numFmtId="49" fontId="3" fillId="4" borderId="10" xfId="0" applyNumberFormat="1" applyFont="1" applyFill="1" applyBorder="1" applyAlignment="1">
      <alignment horizontal="center" vertical="center"/>
    </xf>
    <xf numFmtId="0" fontId="0" fillId="0" borderId="3" xfId="0" applyNumberFormat="1" applyFont="1" applyFill="1" applyBorder="1" applyAlignment="1">
      <alignment horizontal="left" vertical="center" shrinkToFit="1"/>
    </xf>
    <xf numFmtId="0" fontId="0" fillId="0" borderId="4" xfId="0" applyNumberFormat="1" applyFont="1" applyFill="1" applyBorder="1" applyAlignment="1">
      <alignment horizontal="left" vertical="center" shrinkToFit="1"/>
    </xf>
    <xf numFmtId="49" fontId="3" fillId="34" borderId="17" xfId="0" applyNumberFormat="1" applyFont="1" applyFill="1" applyBorder="1" applyAlignment="1" applyProtection="1">
      <alignment horizontal="center" vertical="center"/>
      <protection locked="0"/>
    </xf>
    <xf numFmtId="49" fontId="3" fillId="34" borderId="1" xfId="0" applyNumberFormat="1" applyFont="1" applyFill="1" applyBorder="1" applyAlignment="1" applyProtection="1">
      <alignment horizontal="center" vertical="center"/>
      <protection locked="0"/>
    </xf>
    <xf numFmtId="49" fontId="3" fillId="4" borderId="39" xfId="0" applyNumberFormat="1" applyFont="1" applyFill="1" applyBorder="1" applyAlignment="1">
      <alignment horizontal="left" vertical="center"/>
    </xf>
    <xf numFmtId="0" fontId="0" fillId="0" borderId="6" xfId="0" applyFont="1" applyBorder="1" applyAlignment="1">
      <alignment horizontal="right" vertical="center"/>
    </xf>
    <xf numFmtId="0" fontId="0" fillId="0" borderId="9" xfId="0" applyFont="1" applyBorder="1" applyAlignment="1">
      <alignment horizontal="right" vertical="center"/>
    </xf>
    <xf numFmtId="0" fontId="0" fillId="0" borderId="11" xfId="0" applyFont="1" applyBorder="1" applyAlignment="1">
      <alignment horizontal="right" vertical="center"/>
    </xf>
    <xf numFmtId="0" fontId="39" fillId="0" borderId="39" xfId="0" applyFont="1" applyBorder="1" applyAlignment="1">
      <alignment horizontal="center" vertical="center"/>
    </xf>
    <xf numFmtId="0" fontId="39" fillId="0" borderId="6" xfId="0" applyFont="1" applyBorder="1" applyAlignment="1">
      <alignment horizontal="center" vertical="center"/>
    </xf>
    <xf numFmtId="0" fontId="39" fillId="0" borderId="9" xfId="0" applyFont="1" applyBorder="1" applyAlignment="1">
      <alignment horizontal="center" vertical="center"/>
    </xf>
    <xf numFmtId="0" fontId="39" fillId="0" borderId="11" xfId="0" applyFont="1" applyBorder="1" applyAlignment="1">
      <alignment horizontal="center" vertical="center"/>
    </xf>
    <xf numFmtId="0" fontId="35" fillId="0" borderId="6" xfId="0" applyFont="1" applyBorder="1" applyAlignment="1">
      <alignment horizontal="center" vertical="center" wrapText="1" shrinkToFit="1"/>
    </xf>
    <xf numFmtId="0" fontId="35" fillId="0" borderId="9" xfId="0" applyFont="1" applyBorder="1" applyAlignment="1">
      <alignment horizontal="center" vertical="center" wrapText="1" shrinkToFit="1"/>
    </xf>
    <xf numFmtId="0" fontId="35" fillId="0" borderId="11" xfId="0" applyFont="1" applyBorder="1" applyAlignment="1">
      <alignment horizontal="center" vertical="center" wrapText="1" shrinkToFit="1"/>
    </xf>
    <xf numFmtId="0" fontId="42" fillId="0" borderId="6" xfId="0" applyFont="1" applyBorder="1" applyAlignment="1">
      <alignment horizontal="center" vertical="center" wrapText="1" shrinkToFit="1"/>
    </xf>
    <xf numFmtId="0" fontId="42" fillId="0" borderId="9" xfId="0" applyFont="1" applyBorder="1" applyAlignment="1">
      <alignment horizontal="center" vertical="center" wrapText="1" shrinkToFit="1"/>
    </xf>
    <xf numFmtId="0" fontId="42" fillId="0" borderId="11" xfId="0" applyFont="1" applyBorder="1" applyAlignment="1">
      <alignment horizontal="center" vertical="center" wrapText="1" shrinkToFit="1"/>
    </xf>
    <xf numFmtId="49" fontId="4" fillId="0" borderId="15" xfId="0" applyNumberFormat="1" applyFont="1" applyFill="1" applyBorder="1" applyAlignment="1">
      <alignment horizontal="center" vertical="center"/>
    </xf>
    <xf numFmtId="49" fontId="4" fillId="0" borderId="16" xfId="0" applyNumberFormat="1" applyFont="1" applyFill="1" applyBorder="1" applyAlignment="1">
      <alignment horizontal="center" vertical="center"/>
    </xf>
    <xf numFmtId="49" fontId="4" fillId="0" borderId="46" xfId="0" applyNumberFormat="1" applyFont="1" applyFill="1" applyBorder="1" applyAlignment="1" applyProtection="1">
      <alignment horizontal="left" vertical="center"/>
      <protection locked="0"/>
    </xf>
    <xf numFmtId="0" fontId="3" fillId="0" borderId="6" xfId="0" applyFont="1" applyFill="1" applyBorder="1" applyAlignment="1" applyProtection="1">
      <alignment horizontal="left" vertical="center" wrapText="1"/>
      <protection locked="0"/>
    </xf>
    <xf numFmtId="0" fontId="3" fillId="0" borderId="9" xfId="0" applyFont="1" applyFill="1" applyBorder="1" applyAlignment="1" applyProtection="1">
      <alignment horizontal="left" vertical="center" wrapText="1"/>
      <protection locked="0"/>
    </xf>
    <xf numFmtId="0" fontId="3" fillId="0" borderId="10" xfId="0" applyFont="1" applyFill="1" applyBorder="1" applyAlignment="1" applyProtection="1">
      <alignment horizontal="left" vertical="center" wrapText="1"/>
      <protection locked="0"/>
    </xf>
    <xf numFmtId="49" fontId="3" fillId="4" borderId="51" xfId="0" applyNumberFormat="1" applyFont="1" applyFill="1" applyBorder="1" applyAlignment="1">
      <alignment horizontal="left" vertical="center"/>
    </xf>
    <xf numFmtId="49" fontId="3" fillId="34" borderId="46" xfId="0" applyNumberFormat="1" applyFont="1" applyFill="1" applyBorder="1" applyAlignment="1" applyProtection="1">
      <alignment horizontal="center" vertical="center"/>
      <protection locked="0"/>
    </xf>
    <xf numFmtId="49" fontId="3" fillId="34" borderId="15" xfId="0" applyNumberFormat="1" applyFont="1" applyFill="1" applyBorder="1" applyAlignment="1" applyProtection="1">
      <alignment horizontal="center" vertical="center"/>
      <protection locked="0"/>
    </xf>
    <xf numFmtId="49" fontId="3" fillId="34" borderId="52" xfId="0" applyNumberFormat="1" applyFont="1" applyFill="1" applyBorder="1" applyAlignment="1" applyProtection="1">
      <alignment horizontal="center" vertical="center"/>
      <protection locked="0"/>
    </xf>
    <xf numFmtId="49" fontId="3" fillId="4" borderId="22" xfId="0" applyNumberFormat="1" applyFont="1" applyFill="1" applyBorder="1" applyAlignment="1">
      <alignment horizontal="left" vertical="center"/>
    </xf>
    <xf numFmtId="0" fontId="0" fillId="34" borderId="35" xfId="0" applyNumberFormat="1" applyFont="1" applyFill="1" applyBorder="1" applyAlignment="1">
      <alignment horizontal="center" vertical="center"/>
    </xf>
    <xf numFmtId="0" fontId="0" fillId="34" borderId="3" xfId="0" applyNumberFormat="1" applyFont="1" applyFill="1" applyBorder="1" applyAlignment="1">
      <alignment horizontal="center" vertical="center"/>
    </xf>
    <xf numFmtId="49" fontId="6" fillId="0" borderId="0" xfId="0" applyNumberFormat="1" applyFont="1" applyFill="1" applyBorder="1" applyAlignment="1">
      <alignment horizontal="left" vertical="center"/>
    </xf>
    <xf numFmtId="0" fontId="6" fillId="0" borderId="0" xfId="0" applyFont="1" applyFill="1" applyBorder="1" applyAlignment="1">
      <alignment horizontal="left" vertical="center"/>
    </xf>
    <xf numFmtId="49" fontId="3" fillId="4" borderId="50" xfId="0" applyNumberFormat="1" applyFont="1" applyFill="1" applyBorder="1" applyAlignment="1">
      <alignment horizontal="left" vertical="center"/>
    </xf>
    <xf numFmtId="49" fontId="3" fillId="0" borderId="35" xfId="0" applyNumberFormat="1" applyFont="1" applyFill="1" applyBorder="1" applyAlignment="1" applyProtection="1">
      <alignment horizontal="left" vertical="center" wrapText="1"/>
      <protection locked="0"/>
    </xf>
    <xf numFmtId="49" fontId="3" fillId="0" borderId="3" xfId="0" applyNumberFormat="1" applyFont="1" applyFill="1" applyBorder="1" applyAlignment="1" applyProtection="1">
      <alignment horizontal="left" vertical="center" wrapText="1"/>
      <protection locked="0"/>
    </xf>
    <xf numFmtId="49" fontId="3" fillId="0" borderId="4" xfId="0" applyNumberFormat="1" applyFont="1" applyFill="1" applyBorder="1" applyAlignment="1" applyProtection="1">
      <alignment horizontal="left" vertical="center" wrapText="1"/>
      <protection locked="0"/>
    </xf>
    <xf numFmtId="49" fontId="3" fillId="0" borderId="23" xfId="0" applyNumberFormat="1" applyFont="1" applyFill="1" applyBorder="1" applyAlignment="1">
      <alignment horizontal="left" vertical="top" wrapText="1"/>
    </xf>
    <xf numFmtId="49" fontId="3" fillId="0" borderId="2" xfId="0" applyNumberFormat="1" applyFont="1" applyFill="1" applyBorder="1" applyAlignment="1">
      <alignment horizontal="left" vertical="top"/>
    </xf>
    <xf numFmtId="49" fontId="3" fillId="0" borderId="31" xfId="0" applyNumberFormat="1" applyFont="1" applyFill="1" applyBorder="1" applyAlignment="1">
      <alignment horizontal="left" vertical="top"/>
    </xf>
    <xf numFmtId="192" fontId="3" fillId="0" borderId="39" xfId="0" applyNumberFormat="1" applyFont="1" applyFill="1" applyBorder="1" applyAlignment="1" applyProtection="1">
      <alignment horizontal="right" vertical="center"/>
      <protection locked="0"/>
    </xf>
    <xf numFmtId="192" fontId="3" fillId="0" borderId="39" xfId="0" applyNumberFormat="1" applyFont="1" applyBorder="1" applyAlignment="1" applyProtection="1">
      <alignment horizontal="right" vertical="center"/>
      <protection locked="0"/>
    </xf>
    <xf numFmtId="192" fontId="3" fillId="0" borderId="27" xfId="0" applyNumberFormat="1" applyFont="1" applyBorder="1" applyAlignment="1" applyProtection="1">
      <alignment horizontal="right" vertical="center"/>
      <protection locked="0"/>
    </xf>
    <xf numFmtId="49" fontId="3" fillId="0" borderId="46" xfId="0" applyNumberFormat="1" applyFont="1" applyFill="1" applyBorder="1" applyAlignment="1" applyProtection="1">
      <alignment horizontal="left" vertical="center"/>
      <protection locked="0"/>
    </xf>
    <xf numFmtId="49" fontId="3" fillId="0" borderId="15" xfId="0" applyNumberFormat="1" applyFont="1" applyFill="1" applyBorder="1" applyAlignment="1" applyProtection="1">
      <alignment horizontal="left" vertical="center"/>
      <protection locked="0"/>
    </xf>
    <xf numFmtId="49" fontId="3" fillId="0" borderId="52" xfId="0" applyNumberFormat="1" applyFont="1" applyFill="1" applyBorder="1" applyAlignment="1" applyProtection="1">
      <alignment horizontal="left" vertical="center"/>
      <protection locked="0"/>
    </xf>
    <xf numFmtId="49" fontId="8" fillId="0" borderId="39" xfId="0" applyNumberFormat="1" applyFont="1" applyFill="1" applyBorder="1" applyAlignment="1" applyProtection="1">
      <alignment horizontal="left" vertical="center" shrinkToFit="1"/>
      <protection locked="0"/>
    </xf>
    <xf numFmtId="49" fontId="3" fillId="4" borderId="6" xfId="0" applyNumberFormat="1" applyFont="1" applyFill="1" applyBorder="1" applyAlignment="1">
      <alignment horizontal="left" vertical="center"/>
    </xf>
    <xf numFmtId="49" fontId="3" fillId="4" borderId="9" xfId="0" applyNumberFormat="1" applyFont="1" applyFill="1" applyBorder="1" applyAlignment="1">
      <alignment horizontal="left" vertical="center"/>
    </xf>
    <xf numFmtId="49" fontId="3" fillId="4" borderId="11" xfId="0" applyNumberFormat="1" applyFont="1" applyFill="1" applyBorder="1" applyAlignment="1">
      <alignment horizontal="left" vertical="center"/>
    </xf>
    <xf numFmtId="6" fontId="3" fillId="4" borderId="32" xfId="41" applyFont="1" applyFill="1" applyBorder="1" applyAlignment="1">
      <alignment horizontal="left" vertical="center"/>
    </xf>
    <xf numFmtId="6" fontId="3" fillId="4" borderId="13" xfId="41" applyFont="1" applyFill="1" applyBorder="1" applyAlignment="1">
      <alignment horizontal="left" vertical="center"/>
    </xf>
    <xf numFmtId="6" fontId="3" fillId="4" borderId="49" xfId="41" applyFont="1" applyFill="1" applyBorder="1" applyAlignment="1">
      <alignment horizontal="left" vertical="center"/>
    </xf>
    <xf numFmtId="49" fontId="3" fillId="0" borderId="6" xfId="0" applyNumberFormat="1" applyFont="1" applyFill="1" applyBorder="1" applyAlignment="1" applyProtection="1">
      <alignment horizontal="left" vertical="center"/>
      <protection locked="0"/>
    </xf>
    <xf numFmtId="49" fontId="3" fillId="0" borderId="9" xfId="0" applyNumberFormat="1" applyFont="1" applyFill="1" applyBorder="1" applyAlignment="1" applyProtection="1">
      <alignment horizontal="left" vertical="center"/>
      <protection locked="0"/>
    </xf>
    <xf numFmtId="49" fontId="3" fillId="0" borderId="11" xfId="0" applyNumberFormat="1" applyFont="1" applyFill="1" applyBorder="1" applyAlignment="1" applyProtection="1">
      <alignment horizontal="left" vertical="center"/>
      <protection locked="0"/>
    </xf>
    <xf numFmtId="49" fontId="3" fillId="0" borderId="71" xfId="0" applyNumberFormat="1" applyFont="1" applyBorder="1" applyAlignment="1">
      <alignment horizontal="center" vertical="center"/>
    </xf>
    <xf numFmtId="49" fontId="3" fillId="0" borderId="72" xfId="0" applyNumberFormat="1" applyFont="1" applyBorder="1" applyAlignment="1">
      <alignment horizontal="center" vertical="center"/>
    </xf>
    <xf numFmtId="49" fontId="3" fillId="0" borderId="73" xfId="0" applyNumberFormat="1" applyFont="1" applyBorder="1" applyAlignment="1">
      <alignment horizontal="center" vertical="center"/>
    </xf>
    <xf numFmtId="49" fontId="3" fillId="4" borderId="43" xfId="0" applyNumberFormat="1" applyFont="1" applyFill="1" applyBorder="1" applyAlignment="1">
      <alignment horizontal="left" vertical="center"/>
    </xf>
    <xf numFmtId="49" fontId="3" fillId="4" borderId="32" xfId="0" applyNumberFormat="1" applyFont="1" applyFill="1" applyBorder="1" applyAlignment="1">
      <alignment horizontal="left" vertical="center" wrapText="1"/>
    </xf>
    <xf numFmtId="49" fontId="3" fillId="4" borderId="13" xfId="0" applyNumberFormat="1" applyFont="1" applyFill="1" applyBorder="1" applyAlignment="1">
      <alignment horizontal="left" vertical="center" wrapText="1"/>
    </xf>
    <xf numFmtId="49" fontId="3" fillId="4" borderId="49" xfId="0" applyNumberFormat="1" applyFont="1" applyFill="1" applyBorder="1" applyAlignment="1">
      <alignment horizontal="left" vertical="center" wrapText="1"/>
    </xf>
    <xf numFmtId="49" fontId="3" fillId="4" borderId="30" xfId="0" applyNumberFormat="1" applyFont="1" applyFill="1" applyBorder="1" applyAlignment="1">
      <alignment horizontal="left" vertical="center" wrapText="1"/>
    </xf>
    <xf numFmtId="49" fontId="3" fillId="4" borderId="1" xfId="0" applyNumberFormat="1" applyFont="1" applyFill="1" applyBorder="1" applyAlignment="1">
      <alignment horizontal="left" vertical="center" wrapText="1"/>
    </xf>
    <xf numFmtId="49" fontId="3" fillId="4" borderId="29" xfId="0" applyNumberFormat="1" applyFont="1" applyFill="1" applyBorder="1" applyAlignment="1">
      <alignment horizontal="left" vertical="center" wrapText="1"/>
    </xf>
    <xf numFmtId="49" fontId="3" fillId="34" borderId="6" xfId="0" applyNumberFormat="1" applyFont="1" applyFill="1" applyBorder="1" applyAlignment="1" applyProtection="1">
      <alignment horizontal="left" vertical="center" shrinkToFit="1"/>
      <protection locked="0"/>
    </xf>
    <xf numFmtId="49" fontId="3" fillId="34" borderId="9" xfId="0" applyNumberFormat="1" applyFont="1" applyFill="1" applyBorder="1" applyAlignment="1" applyProtection="1">
      <alignment horizontal="left" vertical="center" shrinkToFit="1"/>
      <protection locked="0"/>
    </xf>
    <xf numFmtId="49" fontId="3" fillId="34" borderId="11" xfId="0" applyNumberFormat="1" applyFont="1" applyFill="1" applyBorder="1" applyAlignment="1" applyProtection="1">
      <alignment horizontal="left" vertical="center" shrinkToFit="1"/>
      <protection locked="0"/>
    </xf>
    <xf numFmtId="192" fontId="0" fillId="0" borderId="39" xfId="45" applyNumberFormat="1" applyFont="1" applyBorder="1" applyAlignment="1" applyProtection="1">
      <alignment horizontal="right" vertical="center"/>
      <protection locked="0"/>
    </xf>
    <xf numFmtId="192" fontId="0" fillId="0" borderId="27" xfId="45" applyNumberFormat="1" applyFont="1" applyBorder="1" applyAlignment="1" applyProtection="1">
      <alignment horizontal="right" vertical="center"/>
      <protection locked="0"/>
    </xf>
    <xf numFmtId="192" fontId="3" fillId="0" borderId="39" xfId="45" applyNumberFormat="1" applyFont="1" applyFill="1" applyBorder="1" applyAlignment="1" applyProtection="1">
      <alignment horizontal="right" vertical="center"/>
    </xf>
    <xf numFmtId="192" fontId="3" fillId="0" borderId="27" xfId="45" applyNumberFormat="1" applyFont="1" applyFill="1" applyBorder="1" applyAlignment="1" applyProtection="1">
      <alignment horizontal="right" vertical="center"/>
    </xf>
    <xf numFmtId="192" fontId="3" fillId="0" borderId="39" xfId="45" applyNumberFormat="1" applyFont="1" applyFill="1" applyBorder="1" applyAlignment="1" applyProtection="1">
      <alignment horizontal="right" vertical="center"/>
      <protection locked="0"/>
    </xf>
    <xf numFmtId="0" fontId="3" fillId="36" borderId="40" xfId="0" applyFont="1" applyFill="1" applyBorder="1" applyAlignment="1">
      <alignment horizontal="center" vertical="center"/>
    </xf>
    <xf numFmtId="49" fontId="3" fillId="36" borderId="40" xfId="0" applyNumberFormat="1" applyFont="1" applyFill="1" applyBorder="1" applyAlignment="1">
      <alignment horizontal="center" vertical="center"/>
    </xf>
    <xf numFmtId="49" fontId="3" fillId="36" borderId="41" xfId="0" applyNumberFormat="1" applyFont="1" applyFill="1" applyBorder="1" applyAlignment="1">
      <alignment horizontal="center" vertical="center"/>
    </xf>
    <xf numFmtId="0" fontId="3" fillId="0" borderId="39" xfId="0" applyFont="1" applyFill="1" applyBorder="1" applyAlignment="1" applyProtection="1">
      <alignment horizontal="center" vertical="center"/>
      <protection locked="0"/>
    </xf>
    <xf numFmtId="49" fontId="0" fillId="0" borderId="39" xfId="0" applyNumberFormat="1" applyFont="1" applyBorder="1" applyAlignment="1" applyProtection="1">
      <alignment horizontal="center" vertical="center"/>
      <protection locked="0"/>
    </xf>
    <xf numFmtId="49" fontId="0" fillId="0" borderId="27" xfId="0" applyNumberFormat="1" applyFont="1" applyBorder="1" applyAlignment="1" applyProtection="1">
      <alignment horizontal="center" vertical="center"/>
      <protection locked="0"/>
    </xf>
    <xf numFmtId="192" fontId="3" fillId="0" borderId="39" xfId="45" applyNumberFormat="1" applyFont="1" applyBorder="1" applyAlignment="1" applyProtection="1">
      <alignment horizontal="right" vertical="center"/>
      <protection locked="0"/>
    </xf>
    <xf numFmtId="192" fontId="3" fillId="0" borderId="27" xfId="45" applyNumberFormat="1" applyFont="1" applyBorder="1" applyAlignment="1" applyProtection="1">
      <alignment horizontal="right" vertical="center"/>
      <protection locked="0"/>
    </xf>
    <xf numFmtId="192" fontId="8" fillId="0" borderId="45" xfId="0" applyNumberFormat="1" applyFont="1" applyFill="1" applyBorder="1" applyAlignment="1" applyProtection="1">
      <alignment horizontal="right" vertical="center"/>
      <protection locked="0"/>
    </xf>
    <xf numFmtId="192" fontId="8" fillId="0" borderId="45" xfId="0" applyNumberFormat="1" applyFont="1" applyBorder="1" applyAlignment="1" applyProtection="1">
      <alignment horizontal="right" vertical="center" wrapText="1"/>
      <protection locked="0"/>
    </xf>
    <xf numFmtId="192" fontId="8" fillId="0" borderId="45" xfId="0" applyNumberFormat="1" applyFont="1" applyBorder="1" applyAlignment="1" applyProtection="1">
      <alignment horizontal="right" vertical="center"/>
      <protection locked="0"/>
    </xf>
    <xf numFmtId="192" fontId="8" fillId="0" borderId="47" xfId="0" applyNumberFormat="1" applyFont="1" applyBorder="1" applyAlignment="1" applyProtection="1">
      <alignment horizontal="right" vertical="center"/>
      <protection locked="0"/>
    </xf>
    <xf numFmtId="49" fontId="6" fillId="0" borderId="2" xfId="0" applyNumberFormat="1" applyFont="1" applyBorder="1" applyAlignment="1">
      <alignment horizontal="left" vertical="center"/>
    </xf>
    <xf numFmtId="49" fontId="3" fillId="34" borderId="35" xfId="0" applyNumberFormat="1" applyFont="1" applyFill="1" applyBorder="1" applyAlignment="1" applyProtection="1">
      <alignment horizontal="left" vertical="center"/>
      <protection locked="0"/>
    </xf>
    <xf numFmtId="49" fontId="3" fillId="34" borderId="3" xfId="0" applyNumberFormat="1" applyFont="1" applyFill="1" applyBorder="1" applyAlignment="1" applyProtection="1">
      <alignment horizontal="left" vertical="center"/>
      <protection locked="0"/>
    </xf>
    <xf numFmtId="49" fontId="3" fillId="4" borderId="32" xfId="0" applyNumberFormat="1" applyFont="1" applyFill="1" applyBorder="1" applyAlignment="1">
      <alignment horizontal="left" vertical="center"/>
    </xf>
    <xf numFmtId="49" fontId="3" fillId="4" borderId="49" xfId="0" applyNumberFormat="1" applyFont="1" applyFill="1" applyBorder="1" applyAlignment="1">
      <alignment horizontal="left" vertical="center"/>
    </xf>
    <xf numFmtId="49" fontId="3" fillId="4" borderId="26" xfId="0" applyNumberFormat="1" applyFont="1" applyFill="1" applyBorder="1" applyAlignment="1">
      <alignment horizontal="left" vertical="center"/>
    </xf>
    <xf numFmtId="49" fontId="3" fillId="4" borderId="0" xfId="0" applyNumberFormat="1" applyFont="1" applyFill="1" applyBorder="1" applyAlignment="1">
      <alignment horizontal="left" vertical="center"/>
    </xf>
    <xf numFmtId="49" fontId="3" fillId="4" borderId="54" xfId="0" applyNumberFormat="1" applyFont="1" applyFill="1" applyBorder="1" applyAlignment="1">
      <alignment horizontal="left" vertical="center"/>
    </xf>
    <xf numFmtId="49" fontId="3" fillId="34" borderId="6" xfId="0" applyNumberFormat="1" applyFont="1" applyFill="1" applyBorder="1" applyAlignment="1" applyProtection="1">
      <alignment horizontal="left" vertical="center" wrapText="1"/>
      <protection locked="0"/>
    </xf>
    <xf numFmtId="49" fontId="3" fillId="34" borderId="9" xfId="0" applyNumberFormat="1" applyFont="1" applyFill="1" applyBorder="1" applyAlignment="1" applyProtection="1">
      <alignment horizontal="left" vertical="center" wrapText="1"/>
      <protection locked="0"/>
    </xf>
    <xf numFmtId="49" fontId="3" fillId="4" borderId="39" xfId="0" applyNumberFormat="1" applyFont="1" applyFill="1" applyBorder="1" applyAlignment="1">
      <alignment horizontal="left" vertical="center" wrapText="1"/>
    </xf>
    <xf numFmtId="49" fontId="3" fillId="4" borderId="55" xfId="0" applyNumberFormat="1" applyFont="1" applyFill="1" applyBorder="1" applyAlignment="1">
      <alignment horizontal="left" vertical="center" wrapText="1"/>
    </xf>
    <xf numFmtId="0" fontId="3" fillId="4" borderId="74" xfId="0" applyFont="1" applyFill="1" applyBorder="1" applyAlignment="1">
      <alignment horizontal="left" vertical="center" wrapText="1"/>
    </xf>
    <xf numFmtId="0" fontId="3" fillId="4" borderId="37" xfId="0" applyFont="1" applyFill="1" applyBorder="1" applyAlignment="1">
      <alignment horizontal="left" vertical="center" wrapText="1"/>
    </xf>
    <xf numFmtId="49" fontId="8" fillId="0" borderId="39" xfId="0" applyNumberFormat="1" applyFont="1" applyFill="1" applyBorder="1" applyAlignment="1" applyProtection="1">
      <alignment horizontal="left" vertical="center"/>
      <protection locked="0"/>
    </xf>
    <xf numFmtId="0" fontId="8" fillId="0" borderId="39" xfId="0" applyFont="1" applyFill="1" applyBorder="1" applyAlignment="1" applyProtection="1">
      <alignment horizontal="left" vertical="center"/>
      <protection locked="0"/>
    </xf>
    <xf numFmtId="0" fontId="8" fillId="0" borderId="27" xfId="0" applyFont="1" applyFill="1" applyBorder="1" applyAlignment="1" applyProtection="1">
      <alignment horizontal="left" vertical="center"/>
      <protection locked="0"/>
    </xf>
    <xf numFmtId="49" fontId="3" fillId="0" borderId="37" xfId="0" applyNumberFormat="1" applyFont="1" applyFill="1" applyBorder="1" applyAlignment="1" applyProtection="1">
      <alignment horizontal="left" vertical="center"/>
      <protection locked="0"/>
    </xf>
    <xf numFmtId="0" fontId="3" fillId="0" borderId="37" xfId="0" applyFont="1" applyFill="1" applyBorder="1" applyAlignment="1" applyProtection="1">
      <alignment horizontal="left" vertical="center"/>
      <protection locked="0"/>
    </xf>
    <xf numFmtId="0" fontId="3" fillId="0" borderId="75" xfId="0" applyFont="1" applyFill="1" applyBorder="1" applyAlignment="1" applyProtection="1">
      <alignment horizontal="left" vertical="center"/>
      <protection locked="0"/>
    </xf>
    <xf numFmtId="49" fontId="3" fillId="4" borderId="24" xfId="0" applyNumberFormat="1" applyFont="1" applyFill="1" applyBorder="1" applyAlignment="1">
      <alignment horizontal="left" vertical="center"/>
    </xf>
    <xf numFmtId="49" fontId="3" fillId="4" borderId="2" xfId="0" applyNumberFormat="1" applyFont="1" applyFill="1" applyBorder="1" applyAlignment="1">
      <alignment horizontal="left" vertical="center"/>
    </xf>
    <xf numFmtId="49" fontId="3" fillId="4" borderId="25" xfId="0" applyNumberFormat="1" applyFont="1" applyFill="1" applyBorder="1" applyAlignment="1">
      <alignment horizontal="left" vertical="center"/>
    </xf>
    <xf numFmtId="49" fontId="3" fillId="4" borderId="28" xfId="0" applyNumberFormat="1" applyFont="1" applyFill="1" applyBorder="1" applyAlignment="1">
      <alignment horizontal="left" vertical="center"/>
    </xf>
    <xf numFmtId="49" fontId="3" fillId="4" borderId="26" xfId="0" applyNumberFormat="1" applyFont="1" applyFill="1" applyBorder="1" applyAlignment="1">
      <alignment horizontal="left" vertical="center" wrapText="1"/>
    </xf>
    <xf numFmtId="49" fontId="3" fillId="34" borderId="6" xfId="0" applyNumberFormat="1" applyFont="1" applyFill="1" applyBorder="1" applyAlignment="1" applyProtection="1">
      <alignment horizontal="center" vertical="center"/>
      <protection locked="0"/>
    </xf>
    <xf numFmtId="49" fontId="3" fillId="34" borderId="9" xfId="0" applyNumberFormat="1" applyFont="1" applyFill="1" applyBorder="1" applyAlignment="1" applyProtection="1">
      <alignment horizontal="center" vertical="center"/>
      <protection locked="0"/>
    </xf>
    <xf numFmtId="0" fontId="3" fillId="4" borderId="28" xfId="0" applyNumberFormat="1" applyFont="1" applyFill="1" applyBorder="1" applyAlignment="1">
      <alignment horizontal="left" vertical="center"/>
    </xf>
    <xf numFmtId="0" fontId="3" fillId="4" borderId="9" xfId="0" applyNumberFormat="1" applyFont="1" applyFill="1" applyBorder="1" applyAlignment="1">
      <alignment horizontal="left" vertical="center"/>
    </xf>
    <xf numFmtId="177" fontId="3" fillId="0" borderId="6" xfId="0" applyNumberFormat="1" applyFont="1" applyFill="1" applyBorder="1" applyAlignment="1" applyProtection="1">
      <alignment horizontal="left" vertical="center" wrapText="1"/>
      <protection locked="0"/>
    </xf>
    <xf numFmtId="177" fontId="3" fillId="0" borderId="9" xfId="0" applyNumberFormat="1" applyFont="1" applyFill="1" applyBorder="1" applyAlignment="1" applyProtection="1">
      <alignment horizontal="left" vertical="center" wrapText="1"/>
      <protection locked="0"/>
    </xf>
    <xf numFmtId="49" fontId="3" fillId="0" borderId="6" xfId="0" applyNumberFormat="1" applyFont="1" applyFill="1" applyBorder="1" applyAlignment="1" applyProtection="1">
      <alignment horizontal="left" vertical="center" wrapText="1"/>
      <protection locked="0"/>
    </xf>
    <xf numFmtId="49" fontId="3" fillId="0" borderId="9" xfId="0" applyNumberFormat="1" applyFont="1" applyFill="1" applyBorder="1" applyAlignment="1" applyProtection="1">
      <alignment horizontal="left" vertical="center" wrapText="1"/>
      <protection locked="0"/>
    </xf>
    <xf numFmtId="49" fontId="3" fillId="0" borderId="10" xfId="0" applyNumberFormat="1" applyFont="1" applyFill="1" applyBorder="1" applyAlignment="1" applyProtection="1">
      <alignment horizontal="left" vertical="center"/>
      <protection locked="0"/>
    </xf>
    <xf numFmtId="49" fontId="3" fillId="0" borderId="10" xfId="0" applyNumberFormat="1" applyFont="1" applyFill="1" applyBorder="1" applyAlignment="1" applyProtection="1">
      <alignment horizontal="left" vertical="center" wrapText="1"/>
      <protection locked="0"/>
    </xf>
    <xf numFmtId="49" fontId="6" fillId="0" borderId="2" xfId="0" applyNumberFormat="1" applyFont="1" applyFill="1" applyBorder="1" applyAlignment="1">
      <alignment vertical="center"/>
    </xf>
    <xf numFmtId="49" fontId="3" fillId="4" borderId="15" xfId="0" applyNumberFormat="1" applyFont="1" applyFill="1" applyBorder="1" applyAlignment="1">
      <alignment horizontal="left" vertical="center"/>
    </xf>
    <xf numFmtId="177" fontId="3" fillId="0" borderId="6" xfId="0" applyNumberFormat="1" applyFont="1" applyFill="1" applyBorder="1" applyAlignment="1" applyProtection="1">
      <alignment horizontal="left" vertical="top" wrapText="1"/>
      <protection locked="0"/>
    </xf>
    <xf numFmtId="177" fontId="3" fillId="0" borderId="9" xfId="0" applyNumberFormat="1" applyFont="1" applyFill="1" applyBorder="1" applyAlignment="1" applyProtection="1">
      <alignment horizontal="left" vertical="top" wrapText="1"/>
      <protection locked="0"/>
    </xf>
    <xf numFmtId="177" fontId="3" fillId="0" borderId="10" xfId="0" applyNumberFormat="1" applyFont="1" applyFill="1" applyBorder="1" applyAlignment="1" applyProtection="1">
      <alignment horizontal="left" vertical="top" wrapText="1"/>
      <protection locked="0"/>
    </xf>
    <xf numFmtId="49" fontId="3" fillId="0" borderId="48" xfId="0" applyNumberFormat="1" applyFont="1" applyFill="1" applyBorder="1" applyAlignment="1" applyProtection="1">
      <alignment horizontal="left" vertical="top" wrapText="1"/>
      <protection locked="0"/>
    </xf>
    <xf numFmtId="49" fontId="3" fillId="0" borderId="13" xfId="0" applyNumberFormat="1" applyFont="1" applyFill="1" applyBorder="1" applyAlignment="1" applyProtection="1">
      <alignment horizontal="left" vertical="top" wrapText="1"/>
      <protection locked="0"/>
    </xf>
    <xf numFmtId="49" fontId="3" fillId="0" borderId="14" xfId="0" applyNumberFormat="1" applyFont="1" applyFill="1" applyBorder="1" applyAlignment="1" applyProtection="1">
      <alignment horizontal="left" vertical="top" wrapText="1"/>
      <protection locked="0"/>
    </xf>
    <xf numFmtId="0" fontId="3" fillId="0" borderId="17" xfId="0" applyFont="1" applyFill="1" applyBorder="1" applyAlignment="1" applyProtection="1">
      <alignment horizontal="left" vertical="top" wrapText="1"/>
      <protection locked="0"/>
    </xf>
    <xf numFmtId="0" fontId="3" fillId="0" borderId="1" xfId="0" applyFont="1" applyFill="1" applyBorder="1" applyAlignment="1" applyProtection="1">
      <alignment horizontal="left" vertical="top" wrapText="1"/>
      <protection locked="0"/>
    </xf>
    <xf numFmtId="0" fontId="3" fillId="0" borderId="5" xfId="0" applyFont="1" applyFill="1" applyBorder="1" applyAlignment="1" applyProtection="1">
      <alignment horizontal="left" vertical="top" wrapText="1"/>
      <protection locked="0"/>
    </xf>
    <xf numFmtId="49" fontId="3" fillId="4" borderId="0" xfId="0" applyNumberFormat="1" applyFont="1" applyFill="1" applyBorder="1" applyAlignment="1">
      <alignment horizontal="left" vertical="center" wrapText="1"/>
    </xf>
    <xf numFmtId="49" fontId="3" fillId="4" borderId="54" xfId="0" applyNumberFormat="1" applyFont="1" applyFill="1" applyBorder="1" applyAlignment="1">
      <alignment horizontal="left" vertical="center" wrapText="1"/>
    </xf>
    <xf numFmtId="49" fontId="3" fillId="0" borderId="39" xfId="0" applyNumberFormat="1" applyFont="1" applyBorder="1" applyAlignment="1" applyProtection="1">
      <alignment horizontal="center" vertical="center"/>
      <protection locked="0"/>
    </xf>
    <xf numFmtId="49" fontId="3" fillId="0" borderId="27" xfId="0" applyNumberFormat="1" applyFont="1" applyBorder="1" applyAlignment="1" applyProtection="1">
      <alignment horizontal="center" vertical="center"/>
      <protection locked="0"/>
    </xf>
    <xf numFmtId="0" fontId="8" fillId="34" borderId="6" xfId="0" applyFont="1" applyFill="1" applyBorder="1" applyAlignment="1" applyProtection="1">
      <alignment horizontal="center" vertical="center" wrapText="1"/>
      <protection locked="0"/>
    </xf>
    <xf numFmtId="0" fontId="8" fillId="34" borderId="9" xfId="0" applyFont="1" applyFill="1" applyBorder="1" applyAlignment="1" applyProtection="1">
      <alignment horizontal="center" vertical="center" wrapText="1"/>
      <protection locked="0"/>
    </xf>
    <xf numFmtId="0" fontId="8" fillId="34" borderId="10" xfId="0" applyFont="1" applyFill="1" applyBorder="1" applyAlignment="1" applyProtection="1">
      <alignment horizontal="center" vertical="center" wrapText="1"/>
      <protection locked="0"/>
    </xf>
    <xf numFmtId="49" fontId="0" fillId="0" borderId="6" xfId="0" applyNumberFormat="1" applyFont="1" applyFill="1" applyBorder="1" applyAlignment="1" applyProtection="1">
      <alignment horizontal="left" vertical="center"/>
      <protection locked="0"/>
    </xf>
    <xf numFmtId="49" fontId="0" fillId="0" borderId="9" xfId="0" applyNumberFormat="1" applyFont="1" applyFill="1" applyBorder="1" applyAlignment="1" applyProtection="1">
      <alignment horizontal="left" vertical="center"/>
      <protection locked="0"/>
    </xf>
    <xf numFmtId="49" fontId="0" fillId="0" borderId="10" xfId="0" applyNumberFormat="1" applyFont="1" applyFill="1" applyBorder="1" applyAlignment="1" applyProtection="1">
      <alignment horizontal="left" vertical="center"/>
      <protection locked="0"/>
    </xf>
    <xf numFmtId="49" fontId="3" fillId="4" borderId="48" xfId="0" applyNumberFormat="1" applyFont="1" applyFill="1" applyBorder="1" applyAlignment="1">
      <alignment horizontal="center" vertical="center" textRotation="255" wrapText="1"/>
    </xf>
    <xf numFmtId="49" fontId="3" fillId="4" borderId="13" xfId="0" applyNumberFormat="1" applyFont="1" applyFill="1" applyBorder="1" applyAlignment="1">
      <alignment horizontal="center" vertical="center" textRotation="255" wrapText="1"/>
    </xf>
    <xf numFmtId="49" fontId="3" fillId="4" borderId="49" xfId="0" applyNumberFormat="1" applyFont="1" applyFill="1" applyBorder="1" applyAlignment="1">
      <alignment horizontal="center" vertical="center" textRotation="255" wrapText="1"/>
    </xf>
    <xf numFmtId="49" fontId="3" fillId="4" borderId="57" xfId="0" applyNumberFormat="1" applyFont="1" applyFill="1" applyBorder="1" applyAlignment="1">
      <alignment horizontal="center" vertical="center" textRotation="255" wrapText="1"/>
    </xf>
    <xf numFmtId="49" fontId="3" fillId="4" borderId="0" xfId="0" applyNumberFormat="1" applyFont="1" applyFill="1" applyBorder="1" applyAlignment="1">
      <alignment horizontal="center" vertical="center" textRotation="255" wrapText="1"/>
    </xf>
    <xf numFmtId="49" fontId="3" fillId="4" borderId="54" xfId="0" applyNumberFormat="1" applyFont="1" applyFill="1" applyBorder="1" applyAlignment="1">
      <alignment horizontal="center" vertical="center" textRotation="255" wrapText="1"/>
    </xf>
    <xf numFmtId="49" fontId="3" fillId="4" borderId="24" xfId="0" applyNumberFormat="1" applyFont="1" applyFill="1" applyBorder="1" applyAlignment="1">
      <alignment horizontal="center" vertical="center" textRotation="255" wrapText="1"/>
    </xf>
    <xf numFmtId="49" fontId="3" fillId="4" borderId="2" xfId="0" applyNumberFormat="1" applyFont="1" applyFill="1" applyBorder="1" applyAlignment="1">
      <alignment horizontal="center" vertical="center" textRotation="255" wrapText="1"/>
    </xf>
    <xf numFmtId="49" fontId="3" fillId="4" borderId="25" xfId="0" applyNumberFormat="1" applyFont="1" applyFill="1" applyBorder="1" applyAlignment="1">
      <alignment horizontal="center" vertical="center" textRotation="255" wrapText="1"/>
    </xf>
    <xf numFmtId="0" fontId="37" fillId="0" borderId="0" xfId="0" applyFont="1" applyAlignment="1">
      <alignment horizontal="left" vertical="center"/>
    </xf>
    <xf numFmtId="189" fontId="3" fillId="34" borderId="6" xfId="0" applyNumberFormat="1" applyFont="1" applyFill="1" applyBorder="1" applyAlignment="1" applyProtection="1">
      <alignment horizontal="center" vertical="center"/>
      <protection locked="0"/>
    </xf>
    <xf numFmtId="189" fontId="3" fillId="34" borderId="9" xfId="0" applyNumberFormat="1" applyFont="1" applyFill="1" applyBorder="1" applyAlignment="1" applyProtection="1">
      <alignment horizontal="center" vertical="center"/>
      <protection locked="0"/>
    </xf>
    <xf numFmtId="189" fontId="3" fillId="34" borderId="10" xfId="0" applyNumberFormat="1" applyFont="1" applyFill="1" applyBorder="1" applyAlignment="1" applyProtection="1">
      <alignment horizontal="center" vertical="center"/>
      <protection locked="0"/>
    </xf>
    <xf numFmtId="0" fontId="8" fillId="34" borderId="11" xfId="0" applyFont="1" applyFill="1" applyBorder="1" applyAlignment="1" applyProtection="1">
      <alignment horizontal="center" vertical="center" wrapText="1"/>
      <protection locked="0"/>
    </xf>
    <xf numFmtId="189" fontId="3" fillId="34" borderId="11" xfId="0" applyNumberFormat="1" applyFont="1" applyFill="1" applyBorder="1" applyAlignment="1" applyProtection="1">
      <alignment horizontal="center" vertical="center"/>
      <protection locked="0"/>
    </xf>
    <xf numFmtId="49" fontId="3" fillId="4" borderId="48" xfId="0" applyNumberFormat="1" applyFont="1" applyFill="1" applyBorder="1" applyAlignment="1">
      <alignment horizontal="center" vertical="center" textRotation="255"/>
    </xf>
    <xf numFmtId="49" fontId="3" fillId="4" borderId="13" xfId="0" applyNumberFormat="1" applyFont="1" applyFill="1" applyBorder="1" applyAlignment="1">
      <alignment horizontal="center" vertical="center" textRotation="255"/>
    </xf>
    <xf numFmtId="49" fontId="3" fillId="4" borderId="57" xfId="0" applyNumberFormat="1" applyFont="1" applyFill="1" applyBorder="1" applyAlignment="1">
      <alignment horizontal="center" vertical="center" textRotation="255"/>
    </xf>
    <xf numFmtId="49" fontId="3" fillId="4" borderId="0" xfId="0" applyNumberFormat="1" applyFont="1" applyFill="1" applyBorder="1" applyAlignment="1">
      <alignment horizontal="center" vertical="center" textRotation="255"/>
    </xf>
    <xf numFmtId="49" fontId="3" fillId="4" borderId="24" xfId="0" applyNumberFormat="1" applyFont="1" applyFill="1" applyBorder="1" applyAlignment="1">
      <alignment horizontal="center" vertical="center" textRotation="255"/>
    </xf>
    <xf numFmtId="49" fontId="3" fillId="4" borderId="2" xfId="0" applyNumberFormat="1" applyFont="1" applyFill="1" applyBorder="1" applyAlignment="1">
      <alignment horizontal="center" vertical="center" textRotation="255"/>
    </xf>
    <xf numFmtId="49" fontId="3" fillId="35" borderId="6" xfId="0" applyNumberFormat="1" applyFont="1" applyFill="1" applyBorder="1" applyAlignment="1">
      <alignment horizontal="left" vertical="center"/>
    </xf>
    <xf numFmtId="49" fontId="3" fillId="35" borderId="9" xfId="0" applyNumberFormat="1" applyFont="1" applyFill="1" applyBorder="1" applyAlignment="1">
      <alignment horizontal="left" vertical="center"/>
    </xf>
    <xf numFmtId="49" fontId="3" fillId="35" borderId="11" xfId="0" applyNumberFormat="1" applyFont="1" applyFill="1" applyBorder="1" applyAlignment="1">
      <alignment horizontal="left" vertical="center"/>
    </xf>
    <xf numFmtId="177" fontId="3" fillId="35" borderId="39" xfId="0" applyNumberFormat="1" applyFont="1" applyFill="1" applyBorder="1" applyAlignment="1" applyProtection="1">
      <alignment horizontal="right" vertical="center"/>
      <protection locked="0"/>
    </xf>
    <xf numFmtId="177" fontId="0" fillId="35" borderId="39" xfId="0" applyNumberFormat="1" applyFont="1" applyFill="1" applyBorder="1" applyAlignment="1" applyProtection="1">
      <alignment horizontal="right" vertical="center"/>
      <protection locked="0"/>
    </xf>
    <xf numFmtId="177" fontId="0" fillId="35" borderId="27" xfId="0" applyNumberFormat="1" applyFont="1" applyFill="1" applyBorder="1" applyAlignment="1" applyProtection="1">
      <alignment horizontal="right" vertical="center"/>
      <protection locked="0"/>
    </xf>
    <xf numFmtId="192" fontId="0" fillId="0" borderId="39" xfId="0" applyNumberFormat="1" applyFont="1" applyBorder="1" applyAlignment="1" applyProtection="1">
      <alignment horizontal="right" vertical="center"/>
      <protection locked="0"/>
    </xf>
    <xf numFmtId="192" fontId="0" fillId="0" borderId="27" xfId="0" applyNumberFormat="1" applyFont="1" applyBorder="1" applyAlignment="1" applyProtection="1">
      <alignment horizontal="right" vertical="center"/>
      <protection locked="0"/>
    </xf>
    <xf numFmtId="192" fontId="3" fillId="0" borderId="45" xfId="0" applyNumberFormat="1" applyFont="1" applyFill="1" applyBorder="1" applyAlignment="1" applyProtection="1">
      <alignment horizontal="right" vertical="center"/>
      <protection locked="0"/>
    </xf>
    <xf numFmtId="192" fontId="0" fillId="0" borderId="45" xfId="0" applyNumberFormat="1" applyFont="1" applyBorder="1" applyAlignment="1" applyProtection="1">
      <alignment horizontal="right" vertical="center" wrapText="1"/>
      <protection locked="0"/>
    </xf>
    <xf numFmtId="192" fontId="0" fillId="0" borderId="45" xfId="0" applyNumberFormat="1" applyFont="1" applyBorder="1" applyAlignment="1" applyProtection="1">
      <alignment horizontal="right" vertical="center"/>
      <protection locked="0"/>
    </xf>
    <xf numFmtId="192" fontId="0" fillId="0" borderId="47" xfId="0" applyNumberFormat="1" applyFont="1" applyBorder="1" applyAlignment="1" applyProtection="1">
      <alignment horizontal="right" vertical="center"/>
      <protection locked="0"/>
    </xf>
    <xf numFmtId="49" fontId="0" fillId="0" borderId="3" xfId="0" applyNumberFormat="1" applyFont="1" applyBorder="1" applyAlignment="1" applyProtection="1">
      <alignment horizontal="left" vertical="center" wrapText="1"/>
      <protection locked="0"/>
    </xf>
    <xf numFmtId="49" fontId="0" fillId="0" borderId="4" xfId="0" applyNumberFormat="1" applyFont="1" applyBorder="1" applyAlignment="1" applyProtection="1">
      <alignment horizontal="left" vertical="center" wrapText="1"/>
      <protection locked="0"/>
    </xf>
    <xf numFmtId="49" fontId="3" fillId="4" borderId="32" xfId="0" applyNumberFormat="1" applyFont="1" applyFill="1" applyBorder="1" applyAlignment="1">
      <alignment horizontal="center" vertical="center" wrapText="1"/>
    </xf>
    <xf numFmtId="49" fontId="3" fillId="4" borderId="13" xfId="0" applyNumberFormat="1" applyFont="1" applyFill="1" applyBorder="1" applyAlignment="1">
      <alignment horizontal="center" vertical="center" wrapText="1"/>
    </xf>
    <xf numFmtId="49" fontId="3" fillId="4" borderId="30" xfId="0" applyNumberFormat="1" applyFont="1" applyFill="1" applyBorder="1" applyAlignment="1">
      <alignment horizontal="center" vertical="center" wrapText="1"/>
    </xf>
    <xf numFmtId="49" fontId="3" fillId="4" borderId="23" xfId="0" applyNumberFormat="1" applyFont="1" applyFill="1" applyBorder="1" applyAlignment="1">
      <alignment horizontal="center" vertical="center" wrapText="1"/>
    </xf>
    <xf numFmtId="49" fontId="3" fillId="4" borderId="2" xfId="0" applyNumberFormat="1" applyFont="1" applyFill="1" applyBorder="1" applyAlignment="1">
      <alignment horizontal="center" vertical="center" wrapText="1"/>
    </xf>
    <xf numFmtId="49" fontId="0" fillId="0" borderId="45" xfId="0" applyNumberFormat="1" applyFont="1" applyBorder="1" applyAlignment="1" applyProtection="1">
      <alignment horizontal="left" vertical="center"/>
      <protection locked="0"/>
    </xf>
    <xf numFmtId="49" fontId="0" fillId="0" borderId="47" xfId="0" applyNumberFormat="1" applyFont="1" applyBorder="1" applyAlignment="1" applyProtection="1">
      <alignment horizontal="left" vertical="center"/>
      <protection locked="0"/>
    </xf>
    <xf numFmtId="49" fontId="0" fillId="0" borderId="39" xfId="0" applyNumberFormat="1" applyFont="1" applyBorder="1" applyAlignment="1" applyProtection="1">
      <alignment horizontal="left" vertical="center"/>
      <protection locked="0"/>
    </xf>
    <xf numFmtId="49" fontId="0" fillId="0" borderId="27" xfId="0" applyNumberFormat="1" applyFont="1" applyBorder="1" applyAlignment="1" applyProtection="1">
      <alignment horizontal="left" vertical="center"/>
      <protection locked="0"/>
    </xf>
    <xf numFmtId="49" fontId="0" fillId="0" borderId="11" xfId="0" applyNumberFormat="1" applyFont="1" applyBorder="1" applyAlignment="1" applyProtection="1">
      <alignment horizontal="left" vertical="center" wrapText="1"/>
      <protection locked="0"/>
    </xf>
    <xf numFmtId="49" fontId="0" fillId="0" borderId="39" xfId="0" applyNumberFormat="1" applyFont="1" applyBorder="1" applyAlignment="1" applyProtection="1">
      <alignment horizontal="left" vertical="center" wrapText="1"/>
      <protection locked="0"/>
    </xf>
    <xf numFmtId="49" fontId="0" fillId="0" borderId="27" xfId="0" applyNumberFormat="1" applyFont="1" applyBorder="1" applyAlignment="1" applyProtection="1">
      <alignment horizontal="left" vertical="center" wrapText="1"/>
      <protection locked="0"/>
    </xf>
    <xf numFmtId="49" fontId="49" fillId="4" borderId="50" xfId="0" applyNumberFormat="1" applyFont="1" applyFill="1" applyBorder="1" applyAlignment="1">
      <alignment horizontal="left" vertical="center"/>
    </xf>
    <xf numFmtId="49" fontId="49" fillId="4" borderId="3" xfId="0" applyNumberFormat="1" applyFont="1" applyFill="1" applyBorder="1" applyAlignment="1">
      <alignment horizontal="left" vertical="center"/>
    </xf>
    <xf numFmtId="49" fontId="49" fillId="4" borderId="22" xfId="0" applyNumberFormat="1" applyFont="1" applyFill="1" applyBorder="1" applyAlignment="1">
      <alignment horizontal="left" vertical="center"/>
    </xf>
    <xf numFmtId="49" fontId="0" fillId="0" borderId="9" xfId="0" applyNumberFormat="1" applyFont="1" applyBorder="1" applyAlignment="1" applyProtection="1">
      <alignment horizontal="left" vertical="center" wrapText="1"/>
      <protection locked="0"/>
    </xf>
    <xf numFmtId="49" fontId="0" fillId="0" borderId="10" xfId="0" applyNumberFormat="1" applyFont="1" applyBorder="1" applyAlignment="1" applyProtection="1">
      <alignment horizontal="left" vertical="center" wrapText="1"/>
      <protection locked="0"/>
    </xf>
    <xf numFmtId="49" fontId="0" fillId="0" borderId="13" xfId="0" applyNumberFormat="1" applyFont="1" applyBorder="1" applyAlignment="1" applyProtection="1">
      <alignment horizontal="left" vertical="center" wrapText="1"/>
      <protection locked="0"/>
    </xf>
    <xf numFmtId="49" fontId="0" fillId="0" borderId="14" xfId="0" applyNumberFormat="1" applyFont="1" applyBorder="1" applyAlignment="1" applyProtection="1">
      <alignment horizontal="left" vertical="center" wrapText="1"/>
      <protection locked="0"/>
    </xf>
    <xf numFmtId="49" fontId="0" fillId="0" borderId="1" xfId="0" applyNumberFormat="1" applyFont="1" applyBorder="1" applyAlignment="1" applyProtection="1">
      <alignment horizontal="left" vertical="center" wrapText="1"/>
      <protection locked="0"/>
    </xf>
    <xf numFmtId="49" fontId="0" fillId="0" borderId="5" xfId="0" applyNumberFormat="1" applyFont="1" applyBorder="1" applyAlignment="1" applyProtection="1">
      <alignment horizontal="left" vertical="center" wrapText="1"/>
      <protection locked="0"/>
    </xf>
    <xf numFmtId="49" fontId="3" fillId="34" borderId="6" xfId="0" applyNumberFormat="1" applyFont="1" applyFill="1" applyBorder="1" applyAlignment="1" applyProtection="1">
      <alignment horizontal="left" vertical="center"/>
      <protection locked="0"/>
    </xf>
    <xf numFmtId="49" fontId="3" fillId="34" borderId="9" xfId="0" applyNumberFormat="1" applyFont="1" applyFill="1" applyBorder="1" applyAlignment="1" applyProtection="1">
      <alignment horizontal="left" vertical="center"/>
      <protection locked="0"/>
    </xf>
    <xf numFmtId="49" fontId="3" fillId="34" borderId="11" xfId="0" applyNumberFormat="1" applyFont="1" applyFill="1" applyBorder="1" applyAlignment="1" applyProtection="1">
      <alignment horizontal="left" vertical="center"/>
      <protection locked="0"/>
    </xf>
    <xf numFmtId="49" fontId="3" fillId="34" borderId="46" xfId="0" applyNumberFormat="1" applyFont="1" applyFill="1" applyBorder="1" applyAlignment="1" applyProtection="1">
      <alignment horizontal="left" vertical="center"/>
      <protection locked="0"/>
    </xf>
    <xf numFmtId="49" fontId="3" fillId="34" borderId="15" xfId="0" applyNumberFormat="1" applyFont="1" applyFill="1" applyBorder="1" applyAlignment="1" applyProtection="1">
      <alignment horizontal="left" vertical="center"/>
      <protection locked="0"/>
    </xf>
    <xf numFmtId="49" fontId="3" fillId="34" borderId="52" xfId="0" applyNumberFormat="1" applyFont="1" applyFill="1" applyBorder="1" applyAlignment="1" applyProtection="1">
      <alignment horizontal="left" vertical="center"/>
      <protection locked="0"/>
    </xf>
    <xf numFmtId="49" fontId="0" fillId="0" borderId="6" xfId="0" applyNumberFormat="1" applyFont="1" applyBorder="1" applyAlignment="1" applyProtection="1">
      <alignment horizontal="left" vertical="center" wrapText="1"/>
      <protection locked="0"/>
    </xf>
    <xf numFmtId="0" fontId="35" fillId="0" borderId="39" xfId="0" applyFont="1" applyBorder="1" applyAlignment="1">
      <alignment horizontal="center" vertical="center" shrinkToFit="1"/>
    </xf>
    <xf numFmtId="179" fontId="4" fillId="0" borderId="35" xfId="0" applyNumberFormat="1" applyFont="1" applyFill="1" applyBorder="1" applyAlignment="1" applyProtection="1">
      <alignment horizontal="right" vertical="center"/>
      <protection locked="0"/>
    </xf>
    <xf numFmtId="179" fontId="4" fillId="0" borderId="3" xfId="0" applyNumberFormat="1" applyFont="1" applyFill="1" applyBorder="1" applyAlignment="1" applyProtection="1">
      <alignment horizontal="right" vertical="center"/>
      <protection locked="0"/>
    </xf>
    <xf numFmtId="179" fontId="4" fillId="0" borderId="6" xfId="0" applyNumberFormat="1" applyFont="1" applyFill="1" applyBorder="1" applyAlignment="1" applyProtection="1">
      <alignment horizontal="right" vertical="center"/>
      <protection locked="0"/>
    </xf>
    <xf numFmtId="179" fontId="4" fillId="0" borderId="9" xfId="0" applyNumberFormat="1" applyFont="1" applyFill="1" applyBorder="1" applyAlignment="1" applyProtection="1">
      <alignment horizontal="right" vertical="center"/>
      <protection locked="0"/>
    </xf>
    <xf numFmtId="0" fontId="0" fillId="0" borderId="0" xfId="0" applyFont="1" applyBorder="1" applyAlignment="1">
      <alignment horizontal="left" vertical="center"/>
    </xf>
    <xf numFmtId="0" fontId="3" fillId="4" borderId="6" xfId="0" applyFont="1" applyFill="1" applyBorder="1" applyAlignment="1" applyProtection="1">
      <alignment horizontal="left" vertical="center"/>
      <protection locked="0"/>
    </xf>
    <xf numFmtId="0" fontId="3" fillId="4" borderId="51" xfId="0" applyFont="1" applyFill="1" applyBorder="1" applyAlignment="1">
      <alignment vertical="center"/>
    </xf>
    <xf numFmtId="0" fontId="3" fillId="4" borderId="15" xfId="0" applyFont="1" applyFill="1" applyBorder="1" applyAlignment="1">
      <alignment vertical="center"/>
    </xf>
    <xf numFmtId="0" fontId="3" fillId="4" borderId="52" xfId="0" applyFont="1" applyFill="1" applyBorder="1" applyAlignment="1">
      <alignment vertical="center"/>
    </xf>
    <xf numFmtId="0" fontId="4" fillId="0" borderId="35" xfId="0" applyFont="1" applyFill="1" applyBorder="1" applyAlignment="1" applyProtection="1">
      <alignment horizontal="right" vertical="center"/>
      <protection locked="0"/>
    </xf>
    <xf numFmtId="0" fontId="4" fillId="0" borderId="3" xfId="0" applyFont="1" applyFill="1" applyBorder="1" applyAlignment="1" applyProtection="1">
      <alignment horizontal="right" vertical="center"/>
      <protection locked="0"/>
    </xf>
    <xf numFmtId="0" fontId="3" fillId="4" borderId="24" xfId="0" applyFont="1" applyFill="1" applyBorder="1" applyAlignment="1">
      <alignment horizontal="left" vertical="center"/>
    </xf>
    <xf numFmtId="0" fontId="8" fillId="0" borderId="24" xfId="0" applyFont="1" applyFill="1" applyBorder="1" applyAlignment="1" applyProtection="1">
      <alignment horizontal="left" vertical="center" wrapText="1"/>
      <protection locked="0"/>
    </xf>
    <xf numFmtId="0" fontId="8" fillId="0" borderId="2" xfId="0" applyFont="1" applyFill="1" applyBorder="1" applyAlignment="1" applyProtection="1">
      <alignment horizontal="left" vertical="center"/>
      <protection locked="0"/>
    </xf>
    <xf numFmtId="0" fontId="8" fillId="0" borderId="31" xfId="0" applyFont="1" applyFill="1" applyBorder="1" applyAlignment="1" applyProtection="1">
      <alignment horizontal="left" vertical="center"/>
      <protection locked="0"/>
    </xf>
    <xf numFmtId="0" fontId="3" fillId="0" borderId="14" xfId="0" applyFont="1" applyFill="1" applyBorder="1" applyAlignment="1">
      <alignment horizontal="left" vertical="center" wrapText="1"/>
    </xf>
    <xf numFmtId="179" fontId="3" fillId="4" borderId="35" xfId="0" applyNumberFormat="1" applyFont="1" applyFill="1" applyBorder="1" applyAlignment="1">
      <alignment horizontal="left" vertical="center"/>
    </xf>
    <xf numFmtId="179" fontId="3" fillId="4" borderId="3" xfId="0" applyNumberFormat="1" applyFont="1" applyFill="1" applyBorder="1" applyAlignment="1">
      <alignment horizontal="left" vertical="center"/>
    </xf>
    <xf numFmtId="179" fontId="3" fillId="4" borderId="22" xfId="0" applyNumberFormat="1" applyFont="1" applyFill="1" applyBorder="1" applyAlignment="1">
      <alignment horizontal="left" vertical="center"/>
    </xf>
    <xf numFmtId="0" fontId="4" fillId="0" borderId="46" xfId="0" applyFont="1" applyFill="1" applyBorder="1" applyAlignment="1">
      <alignment horizontal="center" vertical="center"/>
    </xf>
    <xf numFmtId="188" fontId="4" fillId="0" borderId="15" xfId="0" applyNumberFormat="1" applyFont="1" applyFill="1" applyBorder="1" applyAlignment="1" applyProtection="1">
      <alignment horizontal="right" vertical="center"/>
      <protection locked="0"/>
    </xf>
    <xf numFmtId="188" fontId="4" fillId="0" borderId="16" xfId="0" applyNumberFormat="1" applyFont="1" applyFill="1" applyBorder="1" applyAlignment="1" applyProtection="1">
      <alignment horizontal="right" vertical="center"/>
      <protection locked="0"/>
    </xf>
    <xf numFmtId="179" fontId="4" fillId="0" borderId="76" xfId="0" applyNumberFormat="1" applyFont="1" applyFill="1" applyBorder="1" applyAlignment="1" applyProtection="1">
      <alignment horizontal="right" vertical="center"/>
      <protection locked="0"/>
    </xf>
    <xf numFmtId="179" fontId="4" fillId="0" borderId="20" xfId="0" applyNumberFormat="1" applyFont="1" applyFill="1" applyBorder="1" applyAlignment="1" applyProtection="1">
      <alignment horizontal="right" vertical="center"/>
      <protection locked="0"/>
    </xf>
    <xf numFmtId="179" fontId="4" fillId="0" borderId="76" xfId="0" applyNumberFormat="1" applyFont="1" applyFill="1" applyBorder="1" applyAlignment="1">
      <alignment horizontal="right" vertical="center"/>
    </xf>
    <xf numFmtId="179" fontId="4" fillId="0" borderId="20" xfId="0" applyNumberFormat="1" applyFont="1" applyFill="1" applyBorder="1" applyAlignment="1">
      <alignment horizontal="right" vertical="center"/>
    </xf>
    <xf numFmtId="0" fontId="3" fillId="4" borderId="6" xfId="0" applyFont="1" applyFill="1" applyBorder="1" applyAlignment="1" applyProtection="1">
      <alignment horizontal="left" vertical="center"/>
    </xf>
    <xf numFmtId="0" fontId="3" fillId="4" borderId="9" xfId="0" applyFont="1" applyFill="1" applyBorder="1" applyAlignment="1" applyProtection="1">
      <alignment horizontal="left" vertical="center"/>
    </xf>
    <xf numFmtId="0" fontId="3" fillId="4" borderId="11" xfId="0" applyFont="1" applyFill="1" applyBorder="1" applyAlignment="1" applyProtection="1">
      <alignment horizontal="left" vertical="center"/>
    </xf>
    <xf numFmtId="0" fontId="3" fillId="4" borderId="77" xfId="0" applyFont="1" applyFill="1" applyBorder="1" applyAlignment="1">
      <alignment horizontal="left" vertical="center"/>
    </xf>
    <xf numFmtId="0" fontId="3" fillId="4" borderId="20" xfId="0" applyFont="1" applyFill="1" applyBorder="1" applyAlignment="1">
      <alignment horizontal="left" vertical="center"/>
    </xf>
    <xf numFmtId="0" fontId="3" fillId="4" borderId="78" xfId="0" applyFont="1" applyFill="1" applyBorder="1" applyAlignment="1">
      <alignment horizontal="left" vertical="center"/>
    </xf>
    <xf numFmtId="187" fontId="4" fillId="0" borderId="9" xfId="0" applyNumberFormat="1" applyFont="1" applyFill="1" applyBorder="1" applyAlignment="1" applyProtection="1">
      <alignment horizontal="right" vertical="center"/>
    </xf>
    <xf numFmtId="0" fontId="4" fillId="0" borderId="9" xfId="0" applyFont="1" applyFill="1" applyBorder="1" applyAlignment="1" applyProtection="1">
      <alignment horizontal="right" vertical="center"/>
    </xf>
    <xf numFmtId="0" fontId="3" fillId="4" borderId="26" xfId="0" applyFont="1" applyFill="1" applyBorder="1" applyAlignment="1">
      <alignment vertical="center"/>
    </xf>
    <xf numFmtId="0" fontId="3" fillId="4" borderId="0" xfId="0" applyFont="1" applyFill="1" applyBorder="1" applyAlignment="1">
      <alignment vertical="center"/>
    </xf>
    <xf numFmtId="0" fontId="3" fillId="4" borderId="54" xfId="0" applyFont="1" applyFill="1" applyBorder="1" applyAlignment="1">
      <alignment vertical="center"/>
    </xf>
    <xf numFmtId="0" fontId="3" fillId="4" borderId="53"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0" borderId="35" xfId="0" applyNumberFormat="1" applyFont="1" applyFill="1" applyBorder="1" applyAlignment="1" applyProtection="1">
      <alignment horizontal="left" vertical="center" wrapText="1"/>
      <protection locked="0"/>
    </xf>
    <xf numFmtId="0" fontId="3" fillId="0" borderId="3" xfId="0" applyNumberFormat="1" applyFont="1" applyFill="1" applyBorder="1" applyAlignment="1" applyProtection="1">
      <alignment horizontal="left" vertical="center" wrapText="1"/>
      <protection locked="0"/>
    </xf>
    <xf numFmtId="0" fontId="3" fillId="0" borderId="3" xfId="0" applyNumberFormat="1" applyFont="1" applyFill="1" applyBorder="1" applyAlignment="1" applyProtection="1">
      <alignment horizontal="left" vertical="center"/>
      <protection locked="0"/>
    </xf>
    <xf numFmtId="0" fontId="3" fillId="0" borderId="4" xfId="0" applyNumberFormat="1" applyFont="1" applyFill="1" applyBorder="1" applyAlignment="1" applyProtection="1">
      <alignment horizontal="left" vertical="center"/>
      <protection locked="0"/>
    </xf>
    <xf numFmtId="0" fontId="4" fillId="0" borderId="6" xfId="0" applyNumberFormat="1" applyFont="1" applyFill="1" applyBorder="1" applyAlignment="1" applyProtection="1">
      <alignment vertical="center" wrapText="1"/>
      <protection locked="0"/>
    </xf>
    <xf numFmtId="0" fontId="4" fillId="0" borderId="9" xfId="0" applyNumberFormat="1" applyFont="1" applyFill="1" applyBorder="1" applyAlignment="1" applyProtection="1">
      <alignment vertical="center" wrapText="1"/>
      <protection locked="0"/>
    </xf>
    <xf numFmtId="0" fontId="4" fillId="0" borderId="9" xfId="0" applyNumberFormat="1" applyFont="1" applyFill="1" applyBorder="1" applyAlignment="1" applyProtection="1">
      <alignment vertical="center"/>
      <protection locked="0"/>
    </xf>
    <xf numFmtId="0" fontId="3" fillId="0" borderId="46" xfId="0" applyNumberFormat="1" applyFont="1" applyFill="1" applyBorder="1" applyAlignment="1" applyProtection="1">
      <alignment horizontal="left" vertical="center"/>
      <protection locked="0"/>
    </xf>
    <xf numFmtId="0" fontId="3" fillId="0" borderId="15" xfId="0" applyNumberFormat="1" applyFont="1" applyFill="1" applyBorder="1" applyAlignment="1" applyProtection="1">
      <alignment horizontal="left" vertical="center"/>
      <protection locked="0"/>
    </xf>
    <xf numFmtId="0" fontId="3" fillId="0" borderId="16" xfId="0" applyNumberFormat="1" applyFont="1" applyFill="1" applyBorder="1" applyAlignment="1" applyProtection="1">
      <alignment horizontal="left" vertical="center"/>
      <protection locked="0"/>
    </xf>
    <xf numFmtId="0" fontId="4" fillId="0" borderId="9" xfId="0" applyFont="1" applyFill="1" applyBorder="1" applyAlignment="1" applyProtection="1">
      <alignment vertical="center" wrapText="1"/>
      <protection locked="0"/>
    </xf>
    <xf numFmtId="0" fontId="4" fillId="0" borderId="10" xfId="0" applyFont="1" applyFill="1" applyBorder="1" applyAlignment="1" applyProtection="1">
      <alignment vertical="center"/>
      <protection locked="0"/>
    </xf>
    <xf numFmtId="0" fontId="4" fillId="0" borderId="6" xfId="0" applyNumberFormat="1" applyFont="1" applyFill="1" applyBorder="1" applyAlignment="1" applyProtection="1">
      <alignment horizontal="left" vertical="center"/>
      <protection locked="0"/>
    </xf>
    <xf numFmtId="0" fontId="4" fillId="0" borderId="9" xfId="0" applyNumberFormat="1" applyFont="1" applyFill="1" applyBorder="1" applyAlignment="1" applyProtection="1">
      <alignment horizontal="left" vertical="center"/>
      <protection locked="0"/>
    </xf>
    <xf numFmtId="0" fontId="4" fillId="0" borderId="10" xfId="0" applyNumberFormat="1" applyFont="1" applyFill="1" applyBorder="1" applyAlignment="1" applyProtection="1">
      <alignment horizontal="left" vertical="center"/>
      <protection locked="0"/>
    </xf>
    <xf numFmtId="0" fontId="3" fillId="3" borderId="35" xfId="0" applyNumberFormat="1" applyFont="1" applyFill="1" applyBorder="1" applyAlignment="1" applyProtection="1">
      <alignment horizontal="left" vertical="center"/>
      <protection locked="0"/>
    </xf>
    <xf numFmtId="0" fontId="3" fillId="3" borderId="3" xfId="0" applyNumberFormat="1" applyFont="1" applyFill="1" applyBorder="1" applyAlignment="1" applyProtection="1">
      <alignment horizontal="left" vertical="center"/>
      <protection locked="0"/>
    </xf>
    <xf numFmtId="0" fontId="3" fillId="3" borderId="4" xfId="0" applyNumberFormat="1" applyFont="1" applyFill="1" applyBorder="1" applyAlignment="1" applyProtection="1">
      <alignment horizontal="left" vertical="center"/>
      <protection locked="0"/>
    </xf>
    <xf numFmtId="49" fontId="4" fillId="0" borderId="6" xfId="0" applyNumberFormat="1" applyFont="1" applyFill="1" applyBorder="1" applyAlignment="1" applyProtection="1">
      <alignment vertical="center" wrapText="1"/>
      <protection locked="0"/>
    </xf>
    <xf numFmtId="49" fontId="4" fillId="0" borderId="9" xfId="0" applyNumberFormat="1" applyFont="1" applyFill="1" applyBorder="1" applyAlignment="1" applyProtection="1">
      <alignment vertical="center" wrapText="1"/>
      <protection locked="0"/>
    </xf>
    <xf numFmtId="0" fontId="0" fillId="0" borderId="0" xfId="0" applyFont="1" applyFill="1" applyBorder="1" applyAlignment="1">
      <alignment horizontal="left" vertical="center"/>
    </xf>
    <xf numFmtId="0" fontId="3" fillId="3" borderId="35" xfId="0" applyFont="1" applyFill="1" applyBorder="1" applyAlignment="1" applyProtection="1">
      <alignment horizontal="left" vertical="center" wrapText="1"/>
      <protection locked="0"/>
    </xf>
    <xf numFmtId="0" fontId="3" fillId="3" borderId="3" xfId="0" applyFont="1" applyFill="1" applyBorder="1" applyAlignment="1" applyProtection="1">
      <alignment horizontal="left" vertical="center" wrapText="1"/>
      <protection locked="0"/>
    </xf>
    <xf numFmtId="0" fontId="3" fillId="3" borderId="4" xfId="0" applyFont="1" applyFill="1" applyBorder="1" applyAlignment="1" applyProtection="1">
      <alignment horizontal="left" vertical="center" wrapText="1"/>
      <protection locked="0"/>
    </xf>
    <xf numFmtId="0" fontId="3" fillId="3" borderId="46" xfId="0" applyFont="1" applyFill="1" applyBorder="1" applyAlignment="1" applyProtection="1">
      <alignment horizontal="left" vertical="center" wrapText="1"/>
      <protection locked="0"/>
    </xf>
    <xf numFmtId="0" fontId="3" fillId="3" borderId="15" xfId="0" applyFont="1" applyFill="1" applyBorder="1" applyAlignment="1" applyProtection="1">
      <alignment horizontal="left" vertical="center" wrapText="1"/>
      <protection locked="0"/>
    </xf>
    <xf numFmtId="0" fontId="3" fillId="3" borderId="16" xfId="0" applyFont="1" applyFill="1" applyBorder="1" applyAlignment="1" applyProtection="1">
      <alignment horizontal="left" vertical="center" wrapText="1"/>
      <protection locked="0"/>
    </xf>
    <xf numFmtId="0" fontId="6" fillId="0" borderId="0" xfId="0" applyFont="1" applyFill="1" applyAlignment="1">
      <alignment vertical="center"/>
    </xf>
    <xf numFmtId="0" fontId="0" fillId="0" borderId="0" xfId="0" applyFont="1" applyFill="1" applyAlignment="1">
      <alignment vertical="center"/>
    </xf>
    <xf numFmtId="0" fontId="15" fillId="0" borderId="2" xfId="0" applyFont="1" applyFill="1" applyBorder="1" applyAlignment="1">
      <alignment vertical="center"/>
    </xf>
    <xf numFmtId="0" fontId="10" fillId="0" borderId="2" xfId="0" applyFont="1" applyFill="1" applyBorder="1" applyAlignment="1">
      <alignment vertical="center"/>
    </xf>
    <xf numFmtId="49" fontId="3" fillId="3" borderId="35" xfId="0" applyNumberFormat="1" applyFont="1" applyFill="1" applyBorder="1" applyAlignment="1" applyProtection="1">
      <alignment horizontal="left" vertical="center"/>
      <protection locked="0"/>
    </xf>
    <xf numFmtId="49" fontId="3" fillId="3" borderId="3" xfId="0" applyNumberFormat="1" applyFont="1" applyFill="1" applyBorder="1" applyAlignment="1" applyProtection="1">
      <alignment horizontal="left" vertical="center"/>
      <protection locked="0"/>
    </xf>
    <xf numFmtId="0" fontId="3" fillId="3" borderId="3" xfId="0" applyFont="1" applyFill="1" applyBorder="1" applyAlignment="1" applyProtection="1">
      <alignment horizontal="left" vertical="center"/>
      <protection locked="0"/>
    </xf>
    <xf numFmtId="0" fontId="3" fillId="3" borderId="4" xfId="0" applyFont="1" applyFill="1" applyBorder="1" applyAlignment="1" applyProtection="1">
      <alignment horizontal="left" vertical="center"/>
      <protection locked="0"/>
    </xf>
    <xf numFmtId="0" fontId="4" fillId="0" borderId="9" xfId="0" applyFont="1" applyFill="1" applyBorder="1" applyAlignment="1" applyProtection="1">
      <alignment vertical="center"/>
      <protection locked="0"/>
    </xf>
    <xf numFmtId="49" fontId="4" fillId="3" borderId="6" xfId="0" applyNumberFormat="1" applyFont="1" applyFill="1" applyBorder="1" applyAlignment="1" applyProtection="1">
      <alignment horizontal="left" vertical="center"/>
      <protection locked="0"/>
    </xf>
    <xf numFmtId="49" fontId="4" fillId="3" borderId="9" xfId="0" applyNumberFormat="1" applyFont="1" applyFill="1" applyBorder="1" applyAlignment="1" applyProtection="1">
      <alignment horizontal="left" vertical="center"/>
      <protection locked="0"/>
    </xf>
    <xf numFmtId="0" fontId="4" fillId="3" borderId="9" xfId="0" applyFont="1" applyFill="1" applyBorder="1" applyAlignment="1" applyProtection="1">
      <alignment horizontal="left" vertical="center"/>
      <protection locked="0"/>
    </xf>
    <xf numFmtId="0" fontId="4" fillId="3" borderId="10" xfId="0" applyFont="1" applyFill="1" applyBorder="1" applyAlignment="1" applyProtection="1">
      <alignment horizontal="left" vertical="center"/>
      <protection locked="0"/>
    </xf>
    <xf numFmtId="49" fontId="4" fillId="0" borderId="6" xfId="0" applyNumberFormat="1" applyFont="1" applyFill="1" applyBorder="1" applyAlignment="1" applyProtection="1">
      <alignment vertical="center"/>
      <protection locked="0"/>
    </xf>
    <xf numFmtId="49" fontId="4" fillId="0" borderId="9" xfId="0" applyNumberFormat="1" applyFont="1" applyFill="1" applyBorder="1" applyAlignment="1" applyProtection="1">
      <alignment vertical="center"/>
      <protection locked="0"/>
    </xf>
    <xf numFmtId="49" fontId="3" fillId="3" borderId="46" xfId="0" applyNumberFormat="1" applyFont="1" applyFill="1" applyBorder="1" applyAlignment="1" applyProtection="1">
      <alignment horizontal="left" vertical="center"/>
      <protection locked="0"/>
    </xf>
    <xf numFmtId="49" fontId="3" fillId="3" borderId="15" xfId="0" applyNumberFormat="1" applyFont="1" applyFill="1" applyBorder="1" applyAlignment="1" applyProtection="1">
      <alignment horizontal="left" vertical="center"/>
      <protection locked="0"/>
    </xf>
    <xf numFmtId="0" fontId="3" fillId="3" borderId="15" xfId="0" applyFont="1" applyFill="1" applyBorder="1" applyAlignment="1" applyProtection="1">
      <alignment horizontal="left" vertical="center"/>
      <protection locked="0"/>
    </xf>
    <xf numFmtId="0" fontId="3" fillId="3" borderId="16" xfId="0" applyFont="1" applyFill="1" applyBorder="1" applyAlignment="1" applyProtection="1">
      <alignment horizontal="left" vertical="center"/>
      <protection locked="0"/>
    </xf>
    <xf numFmtId="49" fontId="3" fillId="4" borderId="74" xfId="0" applyNumberFormat="1" applyFont="1" applyFill="1" applyBorder="1" applyAlignment="1">
      <alignment horizontal="left" vertical="center"/>
    </xf>
    <xf numFmtId="49" fontId="3" fillId="4" borderId="37" xfId="0" applyNumberFormat="1" applyFont="1" applyFill="1" applyBorder="1" applyAlignment="1">
      <alignment horizontal="left" vertical="center"/>
    </xf>
    <xf numFmtId="49" fontId="3" fillId="34" borderId="16" xfId="0" applyNumberFormat="1" applyFont="1" applyFill="1" applyBorder="1" applyAlignment="1" applyProtection="1">
      <alignment horizontal="left" vertical="center"/>
      <protection locked="0"/>
    </xf>
    <xf numFmtId="49" fontId="3" fillId="34" borderId="10" xfId="0" applyNumberFormat="1" applyFont="1" applyFill="1" applyBorder="1" applyAlignment="1" applyProtection="1">
      <alignment horizontal="left" vertical="center"/>
      <protection locked="0"/>
    </xf>
    <xf numFmtId="49" fontId="3" fillId="34" borderId="4" xfId="0" applyNumberFormat="1" applyFont="1" applyFill="1" applyBorder="1" applyAlignment="1" applyProtection="1">
      <alignment horizontal="left" vertical="center"/>
      <protection locked="0"/>
    </xf>
    <xf numFmtId="0" fontId="3" fillId="4" borderId="34" xfId="0" applyFont="1" applyFill="1" applyBorder="1" applyAlignment="1">
      <alignment horizontal="left" vertical="center" wrapText="1"/>
    </xf>
    <xf numFmtId="49" fontId="6" fillId="0" borderId="0" xfId="0" applyNumberFormat="1" applyFont="1" applyFill="1" applyAlignment="1">
      <alignment horizontal="left" vertical="center"/>
    </xf>
    <xf numFmtId="49" fontId="3" fillId="4" borderId="79" xfId="0" applyNumberFormat="1" applyFont="1" applyFill="1" applyBorder="1" applyAlignment="1">
      <alignment horizontal="left" vertical="center"/>
    </xf>
    <xf numFmtId="49" fontId="3" fillId="4" borderId="80" xfId="0" applyNumberFormat="1" applyFont="1" applyFill="1" applyBorder="1" applyAlignment="1">
      <alignment horizontal="left" vertical="center"/>
    </xf>
    <xf numFmtId="49" fontId="3" fillId="4" borderId="7" xfId="0" applyNumberFormat="1" applyFont="1" applyFill="1" applyBorder="1" applyAlignment="1">
      <alignment horizontal="left" vertical="center"/>
    </xf>
    <xf numFmtId="49" fontId="3" fillId="4" borderId="36" xfId="0" applyNumberFormat="1" applyFont="1" applyFill="1" applyBorder="1" applyAlignment="1">
      <alignment horizontal="left" vertical="center"/>
    </xf>
    <xf numFmtId="49" fontId="3" fillId="3" borderId="2" xfId="0" applyNumberFormat="1" applyFont="1" applyFill="1" applyBorder="1" applyAlignment="1" applyProtection="1">
      <alignment horizontal="left" vertical="center" shrinkToFit="1"/>
      <protection locked="0"/>
    </xf>
    <xf numFmtId="49" fontId="3" fillId="3" borderId="31" xfId="0" applyNumberFormat="1" applyFont="1" applyFill="1" applyBorder="1" applyAlignment="1" applyProtection="1">
      <alignment horizontal="left" vertical="center" shrinkToFit="1"/>
      <protection locked="0"/>
    </xf>
    <xf numFmtId="0" fontId="3" fillId="34" borderId="48" xfId="0" applyFont="1" applyFill="1" applyBorder="1" applyAlignment="1" applyProtection="1">
      <alignment horizontal="left" vertical="center"/>
      <protection locked="0"/>
    </xf>
    <xf numFmtId="0" fontId="3" fillId="34" borderId="13" xfId="0" applyFont="1" applyFill="1" applyBorder="1" applyAlignment="1" applyProtection="1">
      <alignment horizontal="left" vertical="center"/>
      <protection locked="0"/>
    </xf>
    <xf numFmtId="0" fontId="3" fillId="34" borderId="49" xfId="0" applyFont="1" applyFill="1" applyBorder="1" applyAlignment="1" applyProtection="1">
      <alignment horizontal="left" vertical="center"/>
      <protection locked="0"/>
    </xf>
    <xf numFmtId="0" fontId="3" fillId="34" borderId="57" xfId="0" applyFont="1" applyFill="1" applyBorder="1" applyAlignment="1" applyProtection="1">
      <alignment horizontal="left" vertical="center"/>
      <protection locked="0"/>
    </xf>
    <xf numFmtId="0" fontId="3" fillId="34" borderId="0" xfId="0" applyFont="1" applyFill="1" applyBorder="1" applyAlignment="1" applyProtection="1">
      <alignment horizontal="left" vertical="center"/>
      <protection locked="0"/>
    </xf>
    <xf numFmtId="0" fontId="3" fillId="34" borderId="54" xfId="0" applyFont="1" applyFill="1" applyBorder="1" applyAlignment="1" applyProtection="1">
      <alignment horizontal="left" vertical="center"/>
      <protection locked="0"/>
    </xf>
    <xf numFmtId="0" fontId="3" fillId="34" borderId="24" xfId="0" applyFont="1" applyFill="1" applyBorder="1" applyAlignment="1" applyProtection="1">
      <alignment horizontal="left" vertical="center"/>
      <protection locked="0"/>
    </xf>
    <xf numFmtId="0" fontId="3" fillId="34" borderId="2" xfId="0" applyFont="1" applyFill="1" applyBorder="1" applyAlignment="1" applyProtection="1">
      <alignment horizontal="left" vertical="center"/>
      <protection locked="0"/>
    </xf>
    <xf numFmtId="0" fontId="3" fillId="34" borderId="25" xfId="0" applyFont="1" applyFill="1" applyBorder="1" applyAlignment="1" applyProtection="1">
      <alignment horizontal="left" vertical="center"/>
      <protection locked="0"/>
    </xf>
    <xf numFmtId="49" fontId="3" fillId="4" borderId="33" xfId="0" applyNumberFormat="1" applyFont="1" applyFill="1" applyBorder="1" applyAlignment="1">
      <alignment horizontal="left" vertical="center"/>
    </xf>
    <xf numFmtId="0" fontId="3" fillId="3" borderId="6" xfId="0" applyFont="1" applyFill="1" applyBorder="1" applyAlignment="1" applyProtection="1">
      <alignment horizontal="left" vertical="center" shrinkToFit="1"/>
      <protection locked="0"/>
    </xf>
    <xf numFmtId="0" fontId="3" fillId="3" borderId="9" xfId="0" applyFont="1" applyFill="1" applyBorder="1" applyAlignment="1" applyProtection="1">
      <alignment horizontal="left" vertical="center" shrinkToFit="1"/>
      <protection locked="0"/>
    </xf>
    <xf numFmtId="0" fontId="3" fillId="3" borderId="10" xfId="0" applyFont="1" applyFill="1" applyBorder="1" applyAlignment="1" applyProtection="1">
      <alignment horizontal="left" vertical="center" shrinkToFit="1"/>
      <protection locked="0"/>
    </xf>
    <xf numFmtId="49" fontId="3" fillId="4" borderId="6" xfId="0" applyNumberFormat="1" applyFont="1" applyFill="1" applyBorder="1" applyAlignment="1">
      <alignment horizontal="left" vertical="center" wrapText="1"/>
    </xf>
    <xf numFmtId="49" fontId="3" fillId="4" borderId="9" xfId="0" applyNumberFormat="1" applyFont="1" applyFill="1" applyBorder="1" applyAlignment="1">
      <alignment horizontal="left" vertical="center" wrapText="1"/>
    </xf>
    <xf numFmtId="49" fontId="3" fillId="4" borderId="11" xfId="0" applyNumberFormat="1" applyFont="1" applyFill="1" applyBorder="1" applyAlignment="1">
      <alignment horizontal="left" vertical="center" wrapText="1"/>
    </xf>
    <xf numFmtId="0" fontId="3" fillId="3" borderId="6" xfId="0" applyFont="1" applyFill="1" applyBorder="1" applyAlignment="1" applyProtection="1">
      <alignment horizontal="left" vertical="center" wrapText="1"/>
      <protection locked="0"/>
    </xf>
    <xf numFmtId="0" fontId="3" fillId="3" borderId="9" xfId="0" applyFont="1" applyFill="1" applyBorder="1" applyAlignment="1" applyProtection="1">
      <alignment horizontal="left" vertical="center" wrapText="1"/>
      <protection locked="0"/>
    </xf>
    <xf numFmtId="0" fontId="3" fillId="3" borderId="10" xfId="0" applyFont="1" applyFill="1" applyBorder="1" applyAlignment="1" applyProtection="1">
      <alignment horizontal="left" vertical="center" wrapText="1"/>
      <protection locked="0"/>
    </xf>
    <xf numFmtId="0" fontId="3" fillId="10" borderId="9" xfId="0" applyFont="1" applyFill="1" applyBorder="1" applyAlignment="1" applyProtection="1">
      <alignment horizontal="center" vertical="center"/>
      <protection locked="0"/>
    </xf>
    <xf numFmtId="0" fontId="3" fillId="10" borderId="11" xfId="0" applyFont="1" applyFill="1" applyBorder="1" applyAlignment="1" applyProtection="1">
      <alignment horizontal="center" vertical="center"/>
      <protection locked="0"/>
    </xf>
    <xf numFmtId="49" fontId="0" fillId="3" borderId="6" xfId="0" applyNumberFormat="1" applyFont="1" applyFill="1" applyBorder="1" applyAlignment="1" applyProtection="1">
      <alignment horizontal="left" vertical="center"/>
      <protection locked="0"/>
    </xf>
    <xf numFmtId="49" fontId="0" fillId="3" borderId="9" xfId="0" applyNumberFormat="1" applyFont="1" applyFill="1" applyBorder="1" applyAlignment="1" applyProtection="1">
      <alignment horizontal="left" vertical="center"/>
      <protection locked="0"/>
    </xf>
    <xf numFmtId="49" fontId="0" fillId="3" borderId="10" xfId="0" applyNumberFormat="1" applyFont="1" applyFill="1" applyBorder="1" applyAlignment="1" applyProtection="1">
      <alignment horizontal="left" vertical="center"/>
      <protection locked="0"/>
    </xf>
    <xf numFmtId="49" fontId="3" fillId="3" borderId="1" xfId="0" applyNumberFormat="1" applyFont="1" applyFill="1" applyBorder="1" applyAlignment="1" applyProtection="1">
      <alignment horizontal="left" vertical="center" shrinkToFit="1"/>
      <protection locked="0"/>
    </xf>
    <xf numFmtId="49" fontId="3" fillId="3" borderId="5" xfId="0" applyNumberFormat="1" applyFont="1" applyFill="1" applyBorder="1" applyAlignment="1" applyProtection="1">
      <alignment horizontal="left" vertical="center" shrinkToFit="1"/>
      <protection locked="0"/>
    </xf>
    <xf numFmtId="0" fontId="6" fillId="0" borderId="2" xfId="0" applyFont="1" applyFill="1" applyBorder="1" applyAlignment="1">
      <alignment vertical="center"/>
    </xf>
    <xf numFmtId="0" fontId="13" fillId="0" borderId="2" xfId="0" applyFont="1" applyFill="1" applyBorder="1" applyAlignment="1">
      <alignment vertical="center"/>
    </xf>
    <xf numFmtId="49" fontId="3" fillId="4" borderId="57" xfId="0" applyNumberFormat="1" applyFont="1" applyFill="1" applyBorder="1" applyAlignment="1">
      <alignment horizontal="left" vertical="center"/>
    </xf>
    <xf numFmtId="49" fontId="3" fillId="4" borderId="17" xfId="0" applyNumberFormat="1" applyFont="1" applyFill="1" applyBorder="1" applyAlignment="1">
      <alignment horizontal="left" vertical="center"/>
    </xf>
    <xf numFmtId="0" fontId="3" fillId="34" borderId="33" xfId="0" applyFont="1" applyFill="1" applyBorder="1" applyAlignment="1" applyProtection="1">
      <alignment horizontal="left" vertical="center"/>
      <protection locked="0"/>
    </xf>
    <xf numFmtId="0" fontId="3" fillId="34" borderId="18" xfId="0" applyFont="1" applyFill="1" applyBorder="1" applyAlignment="1" applyProtection="1">
      <alignment horizontal="left" vertical="center"/>
      <protection locked="0"/>
    </xf>
    <xf numFmtId="0" fontId="3" fillId="34" borderId="34" xfId="0" applyFont="1" applyFill="1" applyBorder="1" applyAlignment="1" applyProtection="1">
      <alignment horizontal="left" vertical="center"/>
      <protection locked="0"/>
    </xf>
    <xf numFmtId="0" fontId="3" fillId="34" borderId="17" xfId="0" applyFont="1" applyFill="1" applyBorder="1" applyAlignment="1" applyProtection="1">
      <alignment horizontal="left" vertical="center"/>
      <protection locked="0"/>
    </xf>
    <xf numFmtId="0" fontId="3" fillId="34" borderId="1" xfId="0" applyFont="1" applyFill="1" applyBorder="1" applyAlignment="1" applyProtection="1">
      <alignment horizontal="left" vertical="center"/>
      <protection locked="0"/>
    </xf>
    <xf numFmtId="0" fontId="3" fillId="34" borderId="29" xfId="0" applyFont="1" applyFill="1" applyBorder="1" applyAlignment="1" applyProtection="1">
      <alignment horizontal="left" vertical="center"/>
      <protection locked="0"/>
    </xf>
    <xf numFmtId="49" fontId="3" fillId="4" borderId="19" xfId="0" applyNumberFormat="1" applyFont="1" applyFill="1" applyBorder="1" applyAlignment="1">
      <alignment horizontal="left" vertical="center"/>
    </xf>
    <xf numFmtId="0" fontId="3" fillId="34" borderId="33" xfId="0" applyFont="1" applyFill="1" applyBorder="1" applyAlignment="1" applyProtection="1">
      <alignment horizontal="center" vertical="center"/>
      <protection locked="0"/>
    </xf>
    <xf numFmtId="0" fontId="3" fillId="34" borderId="34" xfId="0" applyFont="1" applyFill="1" applyBorder="1" applyAlignment="1" applyProtection="1">
      <alignment horizontal="center" vertical="center"/>
      <protection locked="0"/>
    </xf>
    <xf numFmtId="0" fontId="3" fillId="34" borderId="57" xfId="0" applyFont="1" applyFill="1" applyBorder="1" applyAlignment="1" applyProtection="1">
      <alignment horizontal="center" vertical="center"/>
      <protection locked="0"/>
    </xf>
    <xf numFmtId="0" fontId="3" fillId="34" borderId="54" xfId="0" applyFont="1" applyFill="1" applyBorder="1" applyAlignment="1" applyProtection="1">
      <alignment horizontal="center" vertical="center"/>
      <protection locked="0"/>
    </xf>
    <xf numFmtId="0" fontId="3" fillId="34" borderId="29" xfId="0" applyFont="1" applyFill="1" applyBorder="1" applyAlignment="1" applyProtection="1">
      <alignment horizontal="center" vertical="center"/>
      <protection locked="0"/>
    </xf>
    <xf numFmtId="49" fontId="3" fillId="0" borderId="6" xfId="0" applyNumberFormat="1" applyFont="1" applyFill="1" applyBorder="1" applyAlignment="1" applyProtection="1">
      <alignment horizontal="left" vertical="center" shrinkToFit="1"/>
      <protection locked="0"/>
    </xf>
    <xf numFmtId="49" fontId="3" fillId="0" borderId="9" xfId="0" applyNumberFormat="1" applyFont="1" applyFill="1" applyBorder="1" applyAlignment="1" applyProtection="1">
      <alignment horizontal="left" vertical="center" shrinkToFit="1"/>
      <protection locked="0"/>
    </xf>
    <xf numFmtId="49" fontId="3" fillId="0" borderId="10" xfId="0" applyNumberFormat="1" applyFont="1" applyFill="1" applyBorder="1" applyAlignment="1" applyProtection="1">
      <alignment horizontal="left" vertical="center" shrinkToFit="1"/>
      <protection locked="0"/>
    </xf>
    <xf numFmtId="49" fontId="3" fillId="4" borderId="10" xfId="0" applyNumberFormat="1" applyFont="1" applyFill="1" applyBorder="1" applyAlignment="1">
      <alignment horizontal="left" vertical="center" wrapText="1"/>
    </xf>
    <xf numFmtId="0" fontId="3" fillId="34" borderId="11" xfId="0" applyFont="1" applyFill="1" applyBorder="1" applyAlignment="1" applyProtection="1">
      <alignment horizontal="center" vertical="center" shrinkToFit="1"/>
      <protection locked="0"/>
    </xf>
    <xf numFmtId="0" fontId="8" fillId="0" borderId="48" xfId="0" applyFont="1" applyFill="1" applyBorder="1" applyAlignment="1" applyProtection="1">
      <alignment horizontal="left" vertical="top" wrapText="1"/>
      <protection locked="0"/>
    </xf>
    <xf numFmtId="0" fontId="8" fillId="0" borderId="13" xfId="0" applyFont="1" applyFill="1" applyBorder="1" applyAlignment="1" applyProtection="1">
      <alignment horizontal="left" vertical="top" wrapText="1"/>
      <protection locked="0"/>
    </xf>
    <xf numFmtId="0" fontId="8" fillId="0" borderId="14" xfId="0" applyFont="1" applyFill="1" applyBorder="1" applyAlignment="1" applyProtection="1">
      <alignment horizontal="left" vertical="top" wrapText="1"/>
      <protection locked="0"/>
    </xf>
    <xf numFmtId="0" fontId="8" fillId="0" borderId="57" xfId="0" applyFont="1" applyFill="1" applyBorder="1" applyAlignment="1" applyProtection="1">
      <alignment horizontal="left" vertical="top" wrapText="1"/>
      <protection locked="0"/>
    </xf>
    <xf numFmtId="0" fontId="8" fillId="0" borderId="0" xfId="0" applyFont="1" applyFill="1" applyBorder="1" applyAlignment="1" applyProtection="1">
      <alignment horizontal="left" vertical="top" wrapText="1"/>
      <protection locked="0"/>
    </xf>
    <xf numFmtId="0" fontId="8" fillId="0" borderId="12" xfId="0" applyFont="1" applyFill="1" applyBorder="1" applyAlignment="1" applyProtection="1">
      <alignment horizontal="left" vertical="top" wrapText="1"/>
      <protection locked="0"/>
    </xf>
    <xf numFmtId="0" fontId="8" fillId="0" borderId="17" xfId="0" applyFont="1" applyFill="1" applyBorder="1" applyAlignment="1" applyProtection="1">
      <alignment horizontal="left" vertical="top" wrapText="1"/>
      <protection locked="0"/>
    </xf>
    <xf numFmtId="0" fontId="8" fillId="0" borderId="1" xfId="0" applyFont="1" applyFill="1" applyBorder="1" applyAlignment="1" applyProtection="1">
      <alignment horizontal="left" vertical="top" wrapText="1"/>
      <protection locked="0"/>
    </xf>
    <xf numFmtId="0" fontId="8" fillId="0" borderId="5" xfId="0" applyFont="1" applyFill="1" applyBorder="1" applyAlignment="1" applyProtection="1">
      <alignment horizontal="left" vertical="top" wrapText="1"/>
      <protection locked="0"/>
    </xf>
    <xf numFmtId="0" fontId="3" fillId="8" borderId="48" xfId="0" applyFont="1" applyFill="1" applyBorder="1" applyAlignment="1">
      <alignment horizontal="left" vertical="center" wrapText="1"/>
    </xf>
    <xf numFmtId="0" fontId="3" fillId="8" borderId="13" xfId="0" applyFont="1" applyFill="1" applyBorder="1" applyAlignment="1">
      <alignment horizontal="left" vertical="center" wrapText="1"/>
    </xf>
    <xf numFmtId="0" fontId="3" fillId="8" borderId="57" xfId="0" applyFont="1" applyFill="1" applyBorder="1" applyAlignment="1">
      <alignment horizontal="left" vertical="center" wrapText="1"/>
    </xf>
    <xf numFmtId="0" fontId="3" fillId="8" borderId="0" xfId="0" applyFont="1" applyFill="1" applyBorder="1" applyAlignment="1">
      <alignment horizontal="left" vertical="center" wrapText="1"/>
    </xf>
    <xf numFmtId="0" fontId="3" fillId="8" borderId="17" xfId="0" applyFont="1" applyFill="1" applyBorder="1" applyAlignment="1">
      <alignment horizontal="left" vertical="center" wrapText="1"/>
    </xf>
    <xf numFmtId="0" fontId="3" fillId="8" borderId="1" xfId="0" applyFont="1" applyFill="1" applyBorder="1" applyAlignment="1">
      <alignment horizontal="left" vertical="center" wrapText="1"/>
    </xf>
    <xf numFmtId="0" fontId="3" fillId="4" borderId="57" xfId="0" applyFont="1" applyFill="1" applyBorder="1" applyAlignment="1">
      <alignment horizontal="left" vertical="center" wrapText="1"/>
    </xf>
    <xf numFmtId="49" fontId="3" fillId="36" borderId="48" xfId="0" applyNumberFormat="1" applyFont="1" applyFill="1" applyBorder="1" applyAlignment="1">
      <alignment horizontal="left" vertical="center" wrapText="1"/>
    </xf>
    <xf numFmtId="49" fontId="3" fillId="36" borderId="9" xfId="0" applyNumberFormat="1" applyFont="1" applyFill="1" applyBorder="1" applyAlignment="1">
      <alignment horizontal="left" vertical="center" wrapText="1"/>
    </xf>
    <xf numFmtId="49" fontId="3" fillId="36" borderId="9" xfId="0" applyNumberFormat="1" applyFont="1" applyFill="1" applyBorder="1" applyAlignment="1">
      <alignment horizontal="left" vertical="center"/>
    </xf>
    <xf numFmtId="49" fontId="3" fillId="36" borderId="10" xfId="0" applyNumberFormat="1" applyFont="1" applyFill="1" applyBorder="1" applyAlignment="1">
      <alignment horizontal="left" vertical="center"/>
    </xf>
    <xf numFmtId="0" fontId="3" fillId="34" borderId="39" xfId="0" applyFont="1" applyFill="1" applyBorder="1" applyAlignment="1" applyProtection="1">
      <alignment horizontal="center" vertical="center"/>
      <protection locked="0"/>
    </xf>
    <xf numFmtId="0" fontId="3" fillId="0" borderId="0" xfId="0" applyFont="1" applyAlignment="1">
      <alignment vertical="center"/>
    </xf>
    <xf numFmtId="0" fontId="3" fillId="0" borderId="0" xfId="0" applyFont="1" applyAlignment="1" applyProtection="1">
      <alignment vertical="center"/>
      <protection locked="0"/>
    </xf>
    <xf numFmtId="0" fontId="3" fillId="37" borderId="0" xfId="0" applyFont="1" applyFill="1" applyAlignment="1" applyProtection="1">
      <alignment vertical="center"/>
      <protection locked="0"/>
    </xf>
    <xf numFmtId="0" fontId="3" fillId="0" borderId="0" xfId="0" applyFont="1" applyFill="1" applyAlignment="1" applyProtection="1">
      <alignment vertical="center"/>
      <protection locked="0"/>
    </xf>
    <xf numFmtId="0" fontId="3" fillId="0" borderId="48" xfId="0" applyFont="1" applyFill="1" applyBorder="1" applyAlignment="1" applyProtection="1">
      <alignment horizontal="left" vertical="top"/>
      <protection locked="0"/>
    </xf>
    <xf numFmtId="0" fontId="3" fillId="0" borderId="13" xfId="0" applyFont="1" applyFill="1" applyBorder="1" applyAlignment="1" applyProtection="1">
      <alignment horizontal="left" vertical="top"/>
      <protection locked="0"/>
    </xf>
    <xf numFmtId="0" fontId="3" fillId="0" borderId="14" xfId="0" applyFont="1" applyFill="1" applyBorder="1" applyAlignment="1" applyProtection="1">
      <alignment horizontal="left" vertical="top"/>
      <protection locked="0"/>
    </xf>
    <xf numFmtId="0" fontId="3" fillId="0" borderId="0" xfId="0" applyFont="1" applyFill="1" applyAlignment="1" applyProtection="1">
      <alignment horizontal="left" vertical="center" wrapText="1"/>
      <protection locked="0"/>
    </xf>
    <xf numFmtId="0" fontId="3" fillId="0" borderId="0" xfId="0" applyFont="1" applyFill="1" applyAlignment="1" applyProtection="1">
      <alignment horizontal="left" vertical="center"/>
      <protection locked="0"/>
    </xf>
    <xf numFmtId="0" fontId="3" fillId="4" borderId="46" xfId="0" applyFont="1" applyFill="1" applyBorder="1" applyAlignment="1">
      <alignment horizontal="left" vertical="center" wrapText="1"/>
    </xf>
    <xf numFmtId="0" fontId="3" fillId="0" borderId="46" xfId="0" applyFont="1" applyFill="1" applyBorder="1" applyAlignment="1" applyProtection="1">
      <alignment horizontal="left" vertical="top"/>
      <protection locked="0"/>
    </xf>
    <xf numFmtId="0" fontId="3" fillId="0" borderId="15" xfId="0" applyFont="1" applyFill="1" applyBorder="1" applyAlignment="1" applyProtection="1">
      <alignment horizontal="left" vertical="top"/>
      <protection locked="0"/>
    </xf>
    <xf numFmtId="0" fontId="3" fillId="0" borderId="16" xfId="0" applyFont="1" applyFill="1" applyBorder="1" applyAlignment="1" applyProtection="1">
      <alignment horizontal="left" vertical="top"/>
      <protection locked="0"/>
    </xf>
    <xf numFmtId="49" fontId="3" fillId="4" borderId="57" xfId="0" applyNumberFormat="1" applyFont="1" applyFill="1" applyBorder="1" applyAlignment="1">
      <alignment horizontal="center" vertical="center"/>
    </xf>
    <xf numFmtId="49" fontId="3" fillId="4" borderId="17" xfId="0" applyNumberFormat="1" applyFont="1" applyFill="1" applyBorder="1" applyAlignment="1">
      <alignment horizontal="center" vertical="center"/>
    </xf>
    <xf numFmtId="49" fontId="3" fillId="4" borderId="17" xfId="0" applyNumberFormat="1" applyFont="1" applyFill="1" applyBorder="1" applyAlignment="1">
      <alignment horizontal="left" vertical="center" wrapText="1"/>
    </xf>
    <xf numFmtId="49" fontId="3" fillId="4" borderId="5" xfId="0" applyNumberFormat="1" applyFont="1" applyFill="1" applyBorder="1" applyAlignment="1">
      <alignment horizontal="left" vertical="center" wrapText="1"/>
    </xf>
    <xf numFmtId="0" fontId="0" fillId="0" borderId="39" xfId="0" applyFont="1" applyBorder="1" applyAlignment="1">
      <alignment horizontal="center" vertical="center"/>
    </xf>
    <xf numFmtId="0" fontId="0" fillId="0" borderId="6" xfId="0" applyFont="1" applyBorder="1" applyAlignment="1">
      <alignment horizontal="center" vertical="center" shrinkToFit="1"/>
    </xf>
    <xf numFmtId="0" fontId="0" fillId="0" borderId="9" xfId="0" applyFont="1" applyBorder="1" applyAlignment="1">
      <alignment horizontal="center" vertical="center" shrinkToFit="1"/>
    </xf>
    <xf numFmtId="0" fontId="0" fillId="0" borderId="11" xfId="0" applyFont="1" applyBorder="1" applyAlignment="1">
      <alignment horizontal="center" vertical="center" shrinkToFi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0" fillId="0" borderId="11" xfId="0" applyFont="1" applyBorder="1" applyAlignment="1">
      <alignment horizontal="center" vertical="center"/>
    </xf>
    <xf numFmtId="0" fontId="0" fillId="0" borderId="6" xfId="0" applyFont="1" applyBorder="1" applyAlignment="1">
      <alignment horizontal="left" vertical="center"/>
    </xf>
    <xf numFmtId="0" fontId="0" fillId="0" borderId="9" xfId="0" applyFont="1" applyBorder="1" applyAlignment="1">
      <alignment horizontal="left" vertical="center"/>
    </xf>
    <xf numFmtId="0" fontId="0" fillId="0" borderId="11" xfId="0" applyFont="1" applyBorder="1" applyAlignment="1">
      <alignment horizontal="left" vertical="center"/>
    </xf>
    <xf numFmtId="178" fontId="0" fillId="0" borderId="6" xfId="0" applyNumberFormat="1" applyFont="1" applyBorder="1" applyAlignment="1">
      <alignment horizontal="center" vertical="center"/>
    </xf>
    <xf numFmtId="178" fontId="0" fillId="0" borderId="9" xfId="0" applyNumberFormat="1" applyFont="1" applyBorder="1" applyAlignment="1">
      <alignment horizontal="center" vertical="center"/>
    </xf>
    <xf numFmtId="190" fontId="0" fillId="0" borderId="9" xfId="0" applyNumberFormat="1" applyFont="1" applyBorder="1" applyAlignment="1">
      <alignment horizontal="center" vertical="center"/>
    </xf>
    <xf numFmtId="190" fontId="0" fillId="0" borderId="11" xfId="0" applyNumberFormat="1" applyFont="1" applyBorder="1" applyAlignment="1">
      <alignment horizontal="center" vertical="center"/>
    </xf>
    <xf numFmtId="0" fontId="0" fillId="0" borderId="39" xfId="0" applyFont="1" applyBorder="1" applyAlignment="1">
      <alignment horizontal="center" vertical="center" wrapText="1"/>
    </xf>
    <xf numFmtId="0" fontId="0" fillId="0" borderId="6" xfId="0" applyFont="1" applyBorder="1" applyAlignment="1">
      <alignment horizontal="right" vertical="center" shrinkToFit="1"/>
    </xf>
    <xf numFmtId="0" fontId="0" fillId="0" borderId="9" xfId="0" applyFont="1" applyBorder="1" applyAlignment="1">
      <alignment horizontal="right" vertical="center" shrinkToFit="1"/>
    </xf>
    <xf numFmtId="0" fontId="0" fillId="0" borderId="49" xfId="0" applyFont="1" applyBorder="1" applyAlignment="1">
      <alignment horizontal="center" vertical="center"/>
    </xf>
    <xf numFmtId="0" fontId="0" fillId="0" borderId="29" xfId="0" applyFont="1" applyBorder="1" applyAlignment="1">
      <alignment horizontal="center" vertical="center"/>
    </xf>
    <xf numFmtId="0" fontId="0" fillId="0" borderId="13" xfId="0" applyFont="1" applyBorder="1" applyAlignment="1">
      <alignment horizontal="left" vertical="center" wrapText="1"/>
    </xf>
    <xf numFmtId="0" fontId="0" fillId="0" borderId="49" xfId="0" applyFont="1" applyBorder="1" applyAlignment="1">
      <alignment horizontal="left" vertical="center" wrapText="1"/>
    </xf>
    <xf numFmtId="0" fontId="0" fillId="0" borderId="1" xfId="0" applyFont="1" applyBorder="1" applyAlignment="1">
      <alignment horizontal="left" vertical="center" wrapText="1"/>
    </xf>
    <xf numFmtId="0" fontId="0" fillId="0" borderId="29" xfId="0" applyFont="1" applyBorder="1" applyAlignment="1">
      <alignment horizontal="left" vertical="center" wrapText="1"/>
    </xf>
    <xf numFmtId="0" fontId="0" fillId="0" borderId="48" xfId="0" applyFont="1" applyBorder="1" applyAlignment="1">
      <alignment horizontal="right" vertical="center"/>
    </xf>
    <xf numFmtId="0" fontId="0" fillId="0" borderId="13" xfId="0" applyFont="1" applyBorder="1" applyAlignment="1">
      <alignment horizontal="right" vertical="center"/>
    </xf>
    <xf numFmtId="0" fontId="0" fillId="0" borderId="17" xfId="0" applyFont="1" applyBorder="1" applyAlignment="1">
      <alignment horizontal="right" vertical="center"/>
    </xf>
    <xf numFmtId="0" fontId="0" fillId="0" borderId="1" xfId="0" applyFont="1" applyBorder="1" applyAlignment="1">
      <alignment horizontal="right" vertical="center"/>
    </xf>
    <xf numFmtId="191" fontId="0" fillId="0" borderId="48" xfId="0" applyNumberFormat="1" applyFont="1" applyBorder="1" applyAlignment="1">
      <alignment horizontal="center" vertical="center"/>
    </xf>
    <xf numFmtId="191" fontId="0" fillId="0" borderId="13" xfId="0" applyNumberFormat="1" applyFont="1" applyBorder="1" applyAlignment="1">
      <alignment horizontal="center" vertical="center"/>
    </xf>
    <xf numFmtId="191" fontId="0" fillId="0" borderId="17" xfId="0" applyNumberFormat="1" applyFont="1" applyBorder="1" applyAlignment="1">
      <alignment horizontal="center" vertical="center"/>
    </xf>
    <xf numFmtId="191" fontId="0" fillId="0" borderId="1" xfId="0" applyNumberFormat="1" applyFont="1" applyBorder="1" applyAlignment="1">
      <alignment horizontal="center" vertical="center"/>
    </xf>
    <xf numFmtId="0" fontId="0" fillId="0" borderId="48" xfId="0" applyFont="1" applyBorder="1" applyAlignment="1">
      <alignment horizontal="center" vertical="center" shrinkToFit="1"/>
    </xf>
    <xf numFmtId="0" fontId="0" fillId="0" borderId="13" xfId="0" applyFont="1" applyBorder="1" applyAlignment="1">
      <alignment horizontal="center" vertical="center" shrinkToFit="1"/>
    </xf>
    <xf numFmtId="0" fontId="0" fillId="0" borderId="49" xfId="0" applyFont="1" applyBorder="1" applyAlignment="1">
      <alignment horizontal="center" vertical="center" shrinkToFit="1"/>
    </xf>
    <xf numFmtId="0" fontId="0" fillId="0" borderId="17" xfId="0" applyFont="1" applyBorder="1" applyAlignment="1">
      <alignment horizontal="center" vertical="center" shrinkToFit="1"/>
    </xf>
    <xf numFmtId="0" fontId="0" fillId="0" borderId="1" xfId="0" applyFont="1" applyBorder="1" applyAlignment="1">
      <alignment horizontal="center" vertical="center" shrinkToFit="1"/>
    </xf>
    <xf numFmtId="0" fontId="0" fillId="0" borderId="29" xfId="0" applyFont="1" applyBorder="1" applyAlignment="1">
      <alignment horizontal="center" vertical="center" shrinkToFit="1"/>
    </xf>
    <xf numFmtId="0" fontId="0" fillId="0" borderId="48" xfId="0" applyFont="1" applyBorder="1" applyAlignment="1">
      <alignment horizontal="center" vertical="center"/>
    </xf>
    <xf numFmtId="0" fontId="0" fillId="0" borderId="13" xfId="0" applyFont="1" applyBorder="1" applyAlignment="1">
      <alignment horizontal="center" vertical="center"/>
    </xf>
    <xf numFmtId="0" fontId="0" fillId="0" borderId="17" xfId="0" applyFont="1" applyBorder="1" applyAlignment="1">
      <alignment horizontal="center" vertical="center"/>
    </xf>
    <xf numFmtId="0" fontId="0" fillId="0" borderId="1" xfId="0" applyFont="1" applyBorder="1" applyAlignment="1">
      <alignment horizontal="center" vertical="center"/>
    </xf>
    <xf numFmtId="0" fontId="0" fillId="0" borderId="6" xfId="0" applyFont="1" applyBorder="1" applyAlignment="1">
      <alignment horizontal="left" vertical="center" wrapText="1"/>
    </xf>
    <xf numFmtId="0" fontId="0" fillId="0" borderId="9" xfId="0" applyFont="1" applyBorder="1" applyAlignment="1">
      <alignment horizontal="left" vertical="center" wrapText="1"/>
    </xf>
    <xf numFmtId="0" fontId="0" fillId="0" borderId="11" xfId="0" applyFont="1" applyBorder="1" applyAlignment="1">
      <alignment horizontal="left" vertical="center" wrapText="1"/>
    </xf>
    <xf numFmtId="0" fontId="7" fillId="0" borderId="46"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shrinkToFit="1"/>
      <protection locked="0"/>
    </xf>
    <xf numFmtId="0" fontId="7" fillId="0" borderId="16" xfId="0" applyFont="1" applyFill="1" applyBorder="1" applyAlignment="1" applyProtection="1">
      <alignment horizontal="left" vertical="center" shrinkToFit="1"/>
      <protection locked="0"/>
    </xf>
    <xf numFmtId="0" fontId="7" fillId="0" borderId="52" xfId="0" applyFont="1" applyFill="1" applyBorder="1" applyAlignment="1" applyProtection="1">
      <alignment horizontal="left" vertical="center" shrinkToFit="1"/>
      <protection locked="0"/>
    </xf>
    <xf numFmtId="0" fontId="7" fillId="0" borderId="6" xfId="0" applyFont="1" applyFill="1" applyBorder="1" applyAlignment="1" applyProtection="1">
      <alignment horizontal="left" vertical="center" shrinkToFit="1"/>
      <protection locked="0"/>
    </xf>
    <xf numFmtId="0" fontId="7" fillId="0" borderId="9" xfId="0" applyFont="1" applyFill="1" applyBorder="1" applyAlignment="1" applyProtection="1">
      <alignment horizontal="left" vertical="center" shrinkToFit="1"/>
      <protection locked="0"/>
    </xf>
    <xf numFmtId="0" fontId="7" fillId="0" borderId="11" xfId="0" applyFont="1" applyFill="1" applyBorder="1" applyAlignment="1" applyProtection="1">
      <alignment horizontal="left" vertical="center" shrinkToFit="1"/>
      <protection locked="0"/>
    </xf>
    <xf numFmtId="0" fontId="7" fillId="0" borderId="10" xfId="0" applyFont="1" applyFill="1" applyBorder="1" applyAlignment="1" applyProtection="1">
      <alignment horizontal="left" vertical="center" shrinkToFit="1"/>
      <protection locked="0"/>
    </xf>
    <xf numFmtId="0" fontId="3" fillId="4" borderId="19" xfId="0" applyFont="1" applyFill="1" applyBorder="1" applyAlignment="1">
      <alignment horizontal="left" vertical="center"/>
    </xf>
    <xf numFmtId="0" fontId="3" fillId="4" borderId="7" xfId="0" applyFont="1" applyFill="1" applyBorder="1" applyAlignment="1">
      <alignment vertical="center"/>
    </xf>
    <xf numFmtId="0" fontId="3" fillId="4" borderId="74" xfId="0" applyFont="1" applyFill="1" applyBorder="1" applyAlignment="1">
      <alignment vertical="center"/>
    </xf>
    <xf numFmtId="0" fontId="7" fillId="0" borderId="76" xfId="0" applyFont="1" applyFill="1" applyBorder="1" applyAlignment="1" applyProtection="1">
      <alignment horizontal="left" vertical="center" shrinkToFit="1"/>
      <protection locked="0"/>
    </xf>
    <xf numFmtId="0" fontId="7" fillId="0" borderId="20" xfId="0" applyFont="1" applyFill="1" applyBorder="1" applyAlignment="1" applyProtection="1">
      <alignment horizontal="left" vertical="center" shrinkToFit="1"/>
      <protection locked="0"/>
    </xf>
    <xf numFmtId="0" fontId="7" fillId="0" borderId="78" xfId="0" applyFont="1" applyFill="1" applyBorder="1" applyAlignment="1" applyProtection="1">
      <alignment horizontal="left" vertical="center" shrinkToFit="1"/>
      <protection locked="0"/>
    </xf>
    <xf numFmtId="0" fontId="7" fillId="0" borderId="21" xfId="0" applyFont="1" applyFill="1" applyBorder="1" applyAlignment="1" applyProtection="1">
      <alignment horizontal="left" vertical="center" shrinkToFit="1"/>
      <protection locked="0"/>
    </xf>
    <xf numFmtId="0" fontId="3" fillId="34" borderId="76" xfId="0" applyFont="1" applyFill="1" applyBorder="1" applyAlignment="1" applyProtection="1">
      <alignment horizontal="center" vertical="center"/>
      <protection locked="0"/>
    </xf>
    <xf numFmtId="0" fontId="3" fillId="34" borderId="78" xfId="0" applyFont="1" applyFill="1" applyBorder="1" applyAlignment="1" applyProtection="1">
      <alignment horizontal="center" vertical="center"/>
      <protection locked="0"/>
    </xf>
    <xf numFmtId="0" fontId="3" fillId="4" borderId="77"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78" xfId="0" applyFont="1" applyFill="1" applyBorder="1" applyAlignment="1">
      <alignment horizontal="center" vertical="center"/>
    </xf>
    <xf numFmtId="0" fontId="3" fillId="4" borderId="76" xfId="0" applyFont="1" applyFill="1" applyBorder="1" applyAlignment="1">
      <alignment horizontal="center" vertical="center"/>
    </xf>
    <xf numFmtId="0" fontId="3" fillId="4" borderId="21" xfId="0" applyFont="1" applyFill="1" applyBorder="1" applyAlignment="1">
      <alignment horizontal="center" vertical="center"/>
    </xf>
    <xf numFmtId="0" fontId="3" fillId="0" borderId="83" xfId="0" applyFont="1" applyFill="1" applyBorder="1" applyAlignment="1" applyProtection="1">
      <alignment horizontal="left" vertical="center"/>
      <protection locked="0"/>
    </xf>
    <xf numFmtId="0" fontId="3" fillId="0" borderId="89" xfId="0" applyFont="1" applyFill="1" applyBorder="1" applyAlignment="1" applyProtection="1">
      <alignment horizontal="left" vertical="center"/>
      <protection locked="0"/>
    </xf>
    <xf numFmtId="0" fontId="3" fillId="0" borderId="84" xfId="0" applyFont="1" applyFill="1" applyBorder="1" applyAlignment="1" applyProtection="1">
      <alignment horizontal="left" vertical="center"/>
      <protection locked="0"/>
    </xf>
    <xf numFmtId="0" fontId="3" fillId="0" borderId="92" xfId="0" applyFont="1" applyFill="1" applyBorder="1" applyAlignment="1" applyProtection="1">
      <alignment horizontal="left" vertical="center"/>
      <protection locked="0"/>
    </xf>
    <xf numFmtId="0" fontId="3" fillId="0" borderId="81" xfId="0" applyFont="1" applyFill="1" applyBorder="1" applyAlignment="1" applyProtection="1">
      <alignment horizontal="left" vertical="center"/>
      <protection locked="0"/>
    </xf>
    <xf numFmtId="0" fontId="3" fillId="0" borderId="88" xfId="0" applyFont="1" applyFill="1" applyBorder="1" applyAlignment="1" applyProtection="1">
      <alignment horizontal="left" vertical="center"/>
      <protection locked="0"/>
    </xf>
    <xf numFmtId="0" fontId="3" fillId="0" borderId="82" xfId="0" applyFont="1" applyFill="1" applyBorder="1" applyAlignment="1" applyProtection="1">
      <alignment horizontal="left" vertical="center"/>
      <protection locked="0"/>
    </xf>
    <xf numFmtId="0" fontId="3" fillId="0" borderId="91" xfId="0" applyFont="1" applyFill="1" applyBorder="1" applyAlignment="1" applyProtection="1">
      <alignment horizontal="left" vertical="center"/>
      <protection locked="0"/>
    </xf>
    <xf numFmtId="0" fontId="3" fillId="0" borderId="85" xfId="0" applyFont="1" applyFill="1" applyBorder="1" applyAlignment="1" applyProtection="1">
      <alignment horizontal="left" vertical="center"/>
      <protection locked="0"/>
    </xf>
    <xf numFmtId="0" fontId="3" fillId="0" borderId="90" xfId="0" applyFont="1" applyFill="1" applyBorder="1" applyAlignment="1" applyProtection="1">
      <alignment horizontal="left" vertical="center"/>
      <protection locked="0"/>
    </xf>
    <xf numFmtId="0" fontId="3" fillId="0" borderId="86" xfId="0" applyFont="1" applyFill="1" applyBorder="1" applyAlignment="1" applyProtection="1">
      <alignment horizontal="left" vertical="center"/>
      <protection locked="0"/>
    </xf>
    <xf numFmtId="0" fontId="3" fillId="0" borderId="87" xfId="0" applyFont="1" applyFill="1" applyBorder="1" applyAlignment="1" applyProtection="1">
      <alignment horizontal="left" vertical="center"/>
      <protection locked="0"/>
    </xf>
    <xf numFmtId="0" fontId="3" fillId="34" borderId="85" xfId="0" applyFont="1" applyFill="1" applyBorder="1" applyAlignment="1" applyProtection="1">
      <alignment horizontal="center" vertical="center"/>
      <protection locked="0"/>
    </xf>
    <xf numFmtId="0" fontId="3" fillId="34" borderId="86" xfId="0" applyFont="1" applyFill="1" applyBorder="1" applyAlignment="1" applyProtection="1">
      <alignment horizontal="center" vertical="center"/>
      <protection locked="0"/>
    </xf>
    <xf numFmtId="0" fontId="0" fillId="0" borderId="18" xfId="0" applyFont="1" applyBorder="1" applyAlignment="1">
      <alignment horizontal="left" vertical="top" wrapText="1"/>
    </xf>
    <xf numFmtId="0" fontId="0" fillId="0" borderId="18" xfId="0" applyFont="1" applyBorder="1" applyAlignment="1">
      <alignment horizontal="left" vertical="top"/>
    </xf>
    <xf numFmtId="0" fontId="0" fillId="0" borderId="0" xfId="0" applyFont="1" applyAlignment="1">
      <alignment vertical="top"/>
    </xf>
    <xf numFmtId="0" fontId="3" fillId="34" borderId="81" xfId="0" applyFont="1" applyFill="1" applyBorder="1" applyAlignment="1" applyProtection="1">
      <alignment horizontal="center" vertical="center"/>
      <protection locked="0"/>
    </xf>
    <xf numFmtId="0" fontId="3" fillId="34" borderId="82" xfId="0" applyFont="1" applyFill="1" applyBorder="1" applyAlignment="1" applyProtection="1">
      <alignment horizontal="center" vertical="center"/>
      <protection locked="0"/>
    </xf>
    <xf numFmtId="0" fontId="3" fillId="34" borderId="83" xfId="0" applyFont="1" applyFill="1" applyBorder="1" applyAlignment="1" applyProtection="1">
      <alignment horizontal="center" vertical="center"/>
      <protection locked="0"/>
    </xf>
    <xf numFmtId="0" fontId="3" fillId="34" borderId="84" xfId="0" applyFont="1" applyFill="1" applyBorder="1" applyAlignment="1" applyProtection="1">
      <alignment horizontal="center" vertical="center"/>
      <protection locked="0"/>
    </xf>
    <xf numFmtId="0" fontId="3" fillId="4" borderId="85" xfId="0" applyFont="1" applyFill="1" applyBorder="1" applyAlignment="1" applyProtection="1">
      <alignment horizontal="left" vertical="center" shrinkToFit="1"/>
      <protection locked="0"/>
    </xf>
    <xf numFmtId="0" fontId="3" fillId="4" borderId="90" xfId="0" applyFont="1" applyFill="1" applyBorder="1" applyAlignment="1" applyProtection="1">
      <alignment horizontal="left" vertical="center" shrinkToFit="1"/>
      <protection locked="0"/>
    </xf>
    <xf numFmtId="0" fontId="3" fillId="4" borderId="86" xfId="0" applyFont="1" applyFill="1" applyBorder="1" applyAlignment="1" applyProtection="1">
      <alignment horizontal="left" vertical="center" shrinkToFit="1"/>
      <protection locked="0"/>
    </xf>
    <xf numFmtId="0" fontId="3" fillId="4" borderId="83" xfId="0" applyFont="1" applyFill="1" applyBorder="1" applyAlignment="1" applyProtection="1">
      <alignment horizontal="left" vertical="center" shrinkToFit="1"/>
      <protection locked="0"/>
    </xf>
    <xf numFmtId="0" fontId="3" fillId="4" borderId="89" xfId="0" applyFont="1" applyFill="1" applyBorder="1" applyAlignment="1" applyProtection="1">
      <alignment horizontal="left" vertical="center" shrinkToFit="1"/>
      <protection locked="0"/>
    </xf>
    <xf numFmtId="0" fontId="3" fillId="4" borderId="84" xfId="0" applyFont="1" applyFill="1" applyBorder="1" applyAlignment="1" applyProtection="1">
      <alignment horizontal="left" vertical="center" shrinkToFit="1"/>
      <protection locked="0"/>
    </xf>
    <xf numFmtId="0" fontId="3" fillId="4" borderId="81" xfId="0" applyFont="1" applyFill="1" applyBorder="1" applyAlignment="1" applyProtection="1">
      <alignment horizontal="left" vertical="center" shrinkToFit="1"/>
      <protection locked="0"/>
    </xf>
    <xf numFmtId="0" fontId="3" fillId="4" borderId="88" xfId="0" applyFont="1" applyFill="1" applyBorder="1" applyAlignment="1" applyProtection="1">
      <alignment horizontal="left" vertical="center" shrinkToFit="1"/>
      <protection locked="0"/>
    </xf>
    <xf numFmtId="0" fontId="3" fillId="4" borderId="82" xfId="0" applyFont="1" applyFill="1" applyBorder="1" applyAlignment="1" applyProtection="1">
      <alignment horizontal="left" vertical="center" shrinkToFit="1"/>
      <protection locked="0"/>
    </xf>
    <xf numFmtId="0" fontId="3" fillId="4" borderId="33" xfId="0" applyFont="1" applyFill="1" applyBorder="1" applyAlignment="1">
      <alignment horizontal="left" vertical="center"/>
    </xf>
    <xf numFmtId="0" fontId="3" fillId="4" borderId="33"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53" xfId="0" applyFont="1" applyFill="1" applyBorder="1" applyAlignment="1">
      <alignment horizontal="center" vertical="center" textRotation="255"/>
    </xf>
    <xf numFmtId="0" fontId="3" fillId="4" borderId="34" xfId="0" applyFont="1" applyFill="1" applyBorder="1" applyAlignment="1">
      <alignment horizontal="center" vertical="center" textRotation="255"/>
    </xf>
    <xf numFmtId="0" fontId="3" fillId="4" borderId="26" xfId="0" applyFont="1" applyFill="1" applyBorder="1" applyAlignment="1">
      <alignment horizontal="center" vertical="center" textRotation="255"/>
    </xf>
    <xf numFmtId="0" fontId="3" fillId="4" borderId="54" xfId="0" applyFont="1" applyFill="1" applyBorder="1" applyAlignment="1">
      <alignment horizontal="center" vertical="center" textRotation="255"/>
    </xf>
    <xf numFmtId="0" fontId="3" fillId="4" borderId="23" xfId="0" applyFont="1" applyFill="1" applyBorder="1" applyAlignment="1">
      <alignment horizontal="center" vertical="center" textRotation="255"/>
    </xf>
    <xf numFmtId="0" fontId="3" fillId="4" borderId="25" xfId="0" applyFont="1" applyFill="1" applyBorder="1" applyAlignment="1">
      <alignment horizontal="center" vertical="center" textRotation="255"/>
    </xf>
    <xf numFmtId="0" fontId="3" fillId="4" borderId="53" xfId="0" applyFont="1" applyFill="1" applyBorder="1" applyAlignment="1">
      <alignment horizontal="center" vertical="center" textRotation="255" wrapText="1"/>
    </xf>
    <xf numFmtId="0" fontId="3" fillId="4" borderId="34" xfId="0" applyFont="1" applyFill="1" applyBorder="1" applyAlignment="1">
      <alignment horizontal="center" vertical="center" textRotation="255" wrapText="1"/>
    </xf>
    <xf numFmtId="0" fontId="3" fillId="4" borderId="26" xfId="0" applyFont="1" applyFill="1" applyBorder="1" applyAlignment="1">
      <alignment horizontal="center" vertical="center" textRotation="255" wrapText="1"/>
    </xf>
    <xf numFmtId="0" fontId="3" fillId="4" borderId="54" xfId="0" applyFont="1" applyFill="1" applyBorder="1" applyAlignment="1">
      <alignment horizontal="center" vertical="center" textRotation="255" wrapText="1"/>
    </xf>
    <xf numFmtId="0" fontId="3" fillId="4" borderId="23" xfId="0" applyFont="1" applyFill="1" applyBorder="1" applyAlignment="1">
      <alignment horizontal="center" vertical="center" textRotation="255" wrapText="1"/>
    </xf>
    <xf numFmtId="0" fontId="3" fillId="4" borderId="25" xfId="0" applyFont="1" applyFill="1" applyBorder="1" applyAlignment="1">
      <alignment horizontal="center" vertical="center" textRotation="255"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45"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通貨" xfId="41" builtinId="7"/>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2" defaultPivotStyle="PivotStyleLight16"/>
  <colors>
    <mruColors>
      <color rgb="FFD6FEDB"/>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41</xdr:col>
      <xdr:colOff>78441</xdr:colOff>
      <xdr:row>1</xdr:row>
      <xdr:rowOff>246529</xdr:rowOff>
    </xdr:from>
    <xdr:to>
      <xdr:col>42</xdr:col>
      <xdr:colOff>11206</xdr:colOff>
      <xdr:row>6</xdr:row>
      <xdr:rowOff>22412</xdr:rowOff>
    </xdr:to>
    <xdr:sp macro="" textlink="" fLocksText="0">
      <xdr:nvSpPr>
        <xdr:cNvPr id="2" name="右中かっこ 9">
          <a:extLst>
            <a:ext uri="{FF2B5EF4-FFF2-40B4-BE49-F238E27FC236}">
              <a16:creationId xmlns:a16="http://schemas.microsoft.com/office/drawing/2014/main" id="{51D1B04D-36F4-4245-92BE-1D6AF3972C69}"/>
            </a:ext>
          </a:extLst>
        </xdr:cNvPr>
        <xdr:cNvSpPr/>
      </xdr:nvSpPr>
      <xdr:spPr>
        <a:xfrm>
          <a:off x="7888941" y="515470"/>
          <a:ext cx="123265" cy="941295"/>
        </a:xfrm>
        <a:prstGeom prst="rightBrace">
          <a:avLst/>
        </a:prstGeom>
        <a:noFill/>
        <a:ln w="3175">
          <a:solidFill>
            <a:schemeClr val="tx1"/>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41</xdr:col>
      <xdr:colOff>89647</xdr:colOff>
      <xdr:row>7</xdr:row>
      <xdr:rowOff>11206</xdr:rowOff>
    </xdr:from>
    <xdr:to>
      <xdr:col>42</xdr:col>
      <xdr:colOff>44824</xdr:colOff>
      <xdr:row>12</xdr:row>
      <xdr:rowOff>0</xdr:rowOff>
    </xdr:to>
    <xdr:sp macro="" textlink="" fLocksText="0">
      <xdr:nvSpPr>
        <xdr:cNvPr id="3" name="右中かっこ 9">
          <a:extLst>
            <a:ext uri="{FF2B5EF4-FFF2-40B4-BE49-F238E27FC236}">
              <a16:creationId xmlns:a16="http://schemas.microsoft.com/office/drawing/2014/main" id="{A56B6B7E-C3CC-42D9-AB9D-52C7173528CD}"/>
            </a:ext>
          </a:extLst>
        </xdr:cNvPr>
        <xdr:cNvSpPr/>
      </xdr:nvSpPr>
      <xdr:spPr>
        <a:xfrm>
          <a:off x="7900147" y="1714500"/>
          <a:ext cx="145677" cy="1333500"/>
        </a:xfrm>
        <a:prstGeom prst="rightBrace">
          <a:avLst/>
        </a:prstGeom>
        <a:noFill/>
        <a:ln w="3175">
          <a:solidFill>
            <a:schemeClr val="tx1"/>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41</xdr:col>
      <xdr:colOff>156882</xdr:colOff>
      <xdr:row>179</xdr:row>
      <xdr:rowOff>11207</xdr:rowOff>
    </xdr:from>
    <xdr:to>
      <xdr:col>42</xdr:col>
      <xdr:colOff>56029</xdr:colOff>
      <xdr:row>186</xdr:row>
      <xdr:rowOff>0</xdr:rowOff>
    </xdr:to>
    <xdr:sp macro="" textlink="" fLocksText="0">
      <xdr:nvSpPr>
        <xdr:cNvPr id="4" name="右中かっこ 9">
          <a:extLst>
            <a:ext uri="{FF2B5EF4-FFF2-40B4-BE49-F238E27FC236}">
              <a16:creationId xmlns:a16="http://schemas.microsoft.com/office/drawing/2014/main" id="{DBCD3B1C-C276-40F8-B9ED-7C979D013346}"/>
            </a:ext>
          </a:extLst>
        </xdr:cNvPr>
        <xdr:cNvSpPr/>
      </xdr:nvSpPr>
      <xdr:spPr>
        <a:xfrm>
          <a:off x="7967382" y="46571648"/>
          <a:ext cx="89647" cy="1871381"/>
        </a:xfrm>
        <a:prstGeom prst="rightBrace">
          <a:avLst/>
        </a:prstGeom>
        <a:noFill/>
        <a:ln w="3175">
          <a:solidFill>
            <a:schemeClr val="tx1"/>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84667</xdr:colOff>
      <xdr:row>10</xdr:row>
      <xdr:rowOff>63502</xdr:rowOff>
    </xdr:from>
    <xdr:to>
      <xdr:col>38</xdr:col>
      <xdr:colOff>95250</xdr:colOff>
      <xdr:row>11</xdr:row>
      <xdr:rowOff>211666</xdr:rowOff>
    </xdr:to>
    <xdr:sp macro="" textlink="" fLocksText="0">
      <xdr:nvSpPr>
        <xdr:cNvPr id="2" name="右中かっこ 9">
          <a:extLst>
            <a:ext uri="{FF2B5EF4-FFF2-40B4-BE49-F238E27FC236}">
              <a16:creationId xmlns:a16="http://schemas.microsoft.com/office/drawing/2014/main" id="{B3DD6BD0-9FC0-4D27-91E0-0533861F9402}"/>
            </a:ext>
          </a:extLst>
        </xdr:cNvPr>
        <xdr:cNvSpPr/>
      </xdr:nvSpPr>
      <xdr:spPr>
        <a:xfrm>
          <a:off x="7895167" y="2709335"/>
          <a:ext cx="201083" cy="412748"/>
        </a:xfrm>
        <a:prstGeom prst="rightBrace">
          <a:avLst/>
        </a:prstGeom>
        <a:noFill/>
        <a:ln w="3175">
          <a:solidFill>
            <a:schemeClr val="tx1"/>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42</xdr:col>
      <xdr:colOff>137581</xdr:colOff>
      <xdr:row>19</xdr:row>
      <xdr:rowOff>243414</xdr:rowOff>
    </xdr:from>
    <xdr:to>
      <xdr:col>44</xdr:col>
      <xdr:colOff>158748</xdr:colOff>
      <xdr:row>37</xdr:row>
      <xdr:rowOff>10583</xdr:rowOff>
    </xdr:to>
    <xdr:sp macro="" textlink="" fLocksText="0">
      <xdr:nvSpPr>
        <xdr:cNvPr id="2" name="右中かっこ 9">
          <a:extLst>
            <a:ext uri="{FF2B5EF4-FFF2-40B4-BE49-F238E27FC236}">
              <a16:creationId xmlns:a16="http://schemas.microsoft.com/office/drawing/2014/main" id="{784C64D1-FD50-41D1-8A7F-F625D0DAE415}"/>
            </a:ext>
          </a:extLst>
        </xdr:cNvPr>
        <xdr:cNvSpPr/>
      </xdr:nvSpPr>
      <xdr:spPr>
        <a:xfrm rot="10800000">
          <a:off x="8138581" y="5270497"/>
          <a:ext cx="402167" cy="4529669"/>
        </a:xfrm>
        <a:prstGeom prst="rightBrace">
          <a:avLst>
            <a:gd name="adj1" fmla="val 8333"/>
            <a:gd name="adj2" fmla="val 66898"/>
          </a:avLst>
        </a:prstGeom>
        <a:noFill/>
        <a:ln w="3175">
          <a:solidFill>
            <a:schemeClr val="tx1"/>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61</xdr:col>
      <xdr:colOff>66676</xdr:colOff>
      <xdr:row>37</xdr:row>
      <xdr:rowOff>9525</xdr:rowOff>
    </xdr:from>
    <xdr:to>
      <xdr:col>61</xdr:col>
      <xdr:colOff>152400</xdr:colOff>
      <xdr:row>40</xdr:row>
      <xdr:rowOff>438150</xdr:rowOff>
    </xdr:to>
    <xdr:sp macro="" textlink="" fLocksText="0">
      <xdr:nvSpPr>
        <xdr:cNvPr id="2" name="右中かっこ 9">
          <a:extLst>
            <a:ext uri="{FF2B5EF4-FFF2-40B4-BE49-F238E27FC236}">
              <a16:creationId xmlns:a16="http://schemas.microsoft.com/office/drawing/2014/main" id="{22100920-8785-4403-B932-E2A73E0AB43D}"/>
            </a:ext>
          </a:extLst>
        </xdr:cNvPr>
        <xdr:cNvSpPr/>
      </xdr:nvSpPr>
      <xdr:spPr>
        <a:xfrm>
          <a:off x="11763376" y="8086725"/>
          <a:ext cx="85724" cy="1609725"/>
        </a:xfrm>
        <a:prstGeom prst="rightBrace">
          <a:avLst/>
        </a:prstGeom>
        <a:noFill/>
        <a:ln w="3175">
          <a:solidFill>
            <a:schemeClr val="tx1"/>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61</xdr:col>
      <xdr:colOff>66675</xdr:colOff>
      <xdr:row>41</xdr:row>
      <xdr:rowOff>9526</xdr:rowOff>
    </xdr:from>
    <xdr:to>
      <xdr:col>61</xdr:col>
      <xdr:colOff>161924</xdr:colOff>
      <xdr:row>44</xdr:row>
      <xdr:rowOff>447676</xdr:rowOff>
    </xdr:to>
    <xdr:sp macro="" textlink="" fLocksText="0">
      <xdr:nvSpPr>
        <xdr:cNvPr id="3" name="右中かっこ 9">
          <a:extLst>
            <a:ext uri="{FF2B5EF4-FFF2-40B4-BE49-F238E27FC236}">
              <a16:creationId xmlns:a16="http://schemas.microsoft.com/office/drawing/2014/main" id="{F7719805-69FD-438E-9E47-DDDD5A7496D4}"/>
            </a:ext>
          </a:extLst>
        </xdr:cNvPr>
        <xdr:cNvSpPr/>
      </xdr:nvSpPr>
      <xdr:spPr>
        <a:xfrm>
          <a:off x="11763375" y="9725026"/>
          <a:ext cx="95249" cy="1238250"/>
        </a:xfrm>
        <a:prstGeom prst="rightBrace">
          <a:avLst/>
        </a:prstGeom>
        <a:noFill/>
        <a:ln w="3175">
          <a:solidFill>
            <a:schemeClr val="tx1"/>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a:headEnd type="none" w="med" len="med"/>
          <a:tailEnd type="triangle" w="med" len="med"/>
        </a:ln>
      </a:spPr>
      <a:bodyPr/>
      <a:lstStyle/>
      <a:style>
        <a:lnRef idx="1">
          <a:schemeClr val="dk1"/>
        </a:lnRef>
        <a:fillRef idx="0">
          <a:schemeClr val="dk1"/>
        </a:fillRef>
        <a:effectRef idx="0">
          <a:schemeClr val="dk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19F72-F3F2-41EE-BCD0-87FDDABBDB42}">
  <sheetPr codeName="Sheet1"/>
  <dimension ref="A1:L27"/>
  <sheetViews>
    <sheetView view="pageBreakPreview" zoomScaleNormal="100" zoomScaleSheetLayoutView="100" workbookViewId="0">
      <selection activeCell="A5" sqref="A5:K5"/>
    </sheetView>
  </sheetViews>
  <sheetFormatPr defaultRowHeight="13.5"/>
  <cols>
    <col min="1" max="1" width="9" style="234" customWidth="1"/>
    <col min="2" max="11" width="9" style="234"/>
    <col min="12" max="12" width="66.625" style="234" customWidth="1"/>
    <col min="13" max="16" width="9" style="234"/>
    <col min="17" max="17" width="10.25" style="234" customWidth="1"/>
    <col min="18" max="16384" width="9" style="234"/>
  </cols>
  <sheetData>
    <row r="1" spans="1:12" s="240" customFormat="1" ht="36" customHeight="1">
      <c r="A1" s="262" t="s">
        <v>773</v>
      </c>
      <c r="B1" s="262"/>
      <c r="C1" s="262"/>
      <c r="D1" s="262"/>
      <c r="E1" s="262"/>
      <c r="F1" s="262"/>
      <c r="G1" s="262"/>
      <c r="H1" s="262"/>
      <c r="I1" s="262"/>
      <c r="J1" s="262"/>
      <c r="K1" s="262"/>
    </row>
    <row r="2" spans="1:12" s="240" customFormat="1" ht="21" customHeight="1">
      <c r="A2" s="260" t="s">
        <v>772</v>
      </c>
      <c r="B2" s="260"/>
      <c r="C2" s="260"/>
      <c r="D2" s="260"/>
      <c r="E2" s="260"/>
      <c r="F2" s="260"/>
      <c r="G2" s="260"/>
      <c r="H2" s="260"/>
      <c r="I2" s="260"/>
      <c r="J2" s="260"/>
      <c r="K2" s="260"/>
    </row>
    <row r="3" spans="1:12" s="240" customFormat="1" ht="215.25" customHeight="1">
      <c r="A3" s="261" t="s">
        <v>771</v>
      </c>
      <c r="B3" s="261"/>
      <c r="C3" s="261"/>
      <c r="D3" s="261"/>
      <c r="E3" s="261"/>
      <c r="F3" s="261"/>
      <c r="G3" s="261"/>
      <c r="H3" s="261"/>
      <c r="I3" s="261"/>
      <c r="J3" s="261"/>
      <c r="K3" s="261"/>
    </row>
    <row r="4" spans="1:12" s="240" customFormat="1" ht="21" customHeight="1">
      <c r="A4" s="260" t="s">
        <v>770</v>
      </c>
      <c r="B4" s="260"/>
      <c r="C4" s="260"/>
      <c r="D4" s="260"/>
      <c r="E4" s="260"/>
      <c r="F4" s="260"/>
      <c r="G4" s="260"/>
      <c r="H4" s="260"/>
      <c r="I4" s="260"/>
      <c r="J4" s="260"/>
      <c r="K4" s="260"/>
    </row>
    <row r="5" spans="1:12" s="240" customFormat="1" ht="369.95" customHeight="1">
      <c r="A5" s="260" t="s">
        <v>769</v>
      </c>
      <c r="B5" s="260"/>
      <c r="C5" s="260"/>
      <c r="D5" s="260"/>
      <c r="E5" s="260"/>
      <c r="F5" s="260"/>
      <c r="G5" s="260"/>
      <c r="H5" s="260"/>
      <c r="I5" s="260"/>
      <c r="J5" s="260"/>
      <c r="K5" s="260"/>
      <c r="L5" s="239"/>
    </row>
    <row r="6" spans="1:12" s="239" customFormat="1" ht="21" customHeight="1">
      <c r="A6" s="260" t="s">
        <v>768</v>
      </c>
      <c r="B6" s="260"/>
      <c r="C6" s="260"/>
      <c r="D6" s="260"/>
      <c r="E6" s="260"/>
      <c r="F6" s="260"/>
      <c r="G6" s="260"/>
      <c r="H6" s="260"/>
      <c r="I6" s="260"/>
      <c r="J6" s="260"/>
      <c r="K6" s="260"/>
    </row>
    <row r="7" spans="1:12" s="239" customFormat="1" ht="120" customHeight="1">
      <c r="A7" s="261" t="s">
        <v>767</v>
      </c>
      <c r="B7" s="261"/>
      <c r="C7" s="261"/>
      <c r="D7" s="261"/>
      <c r="E7" s="261"/>
      <c r="F7" s="261"/>
      <c r="G7" s="261"/>
      <c r="H7" s="261"/>
      <c r="I7" s="261"/>
      <c r="J7" s="261"/>
      <c r="K7" s="261"/>
    </row>
    <row r="8" spans="1:12" ht="13.5" customHeight="1">
      <c r="A8" s="259"/>
      <c r="B8" s="259"/>
      <c r="C8" s="259"/>
      <c r="D8" s="259"/>
      <c r="E8" s="259"/>
      <c r="F8" s="259"/>
      <c r="G8" s="259"/>
      <c r="H8" s="259"/>
      <c r="I8" s="259"/>
      <c r="J8" s="259"/>
      <c r="K8" s="259"/>
    </row>
    <row r="9" spans="1:12" ht="21" customHeight="1">
      <c r="A9" s="263" t="s">
        <v>766</v>
      </c>
      <c r="B9" s="259"/>
      <c r="C9" s="259"/>
      <c r="D9" s="259"/>
      <c r="E9" s="259"/>
      <c r="F9" s="259"/>
      <c r="G9" s="259"/>
      <c r="H9" s="259"/>
      <c r="I9" s="259"/>
      <c r="J9" s="259"/>
      <c r="K9" s="259"/>
    </row>
    <row r="10" spans="1:12" ht="21" customHeight="1">
      <c r="A10" s="259" t="s">
        <v>765</v>
      </c>
      <c r="B10" s="259"/>
      <c r="C10" s="259"/>
      <c r="D10" s="259"/>
      <c r="E10" s="259"/>
      <c r="F10" s="259"/>
      <c r="G10" s="259"/>
      <c r="H10" s="259"/>
      <c r="I10" s="259"/>
      <c r="J10" s="259"/>
      <c r="K10" s="259"/>
    </row>
    <row r="13" spans="1:12" ht="33.75" customHeight="1">
      <c r="F13" s="235"/>
    </row>
    <row r="14" spans="1:12" ht="33.75" customHeight="1">
      <c r="F14" s="238"/>
      <c r="G14" s="237"/>
      <c r="H14" s="237"/>
      <c r="I14" s="237"/>
    </row>
    <row r="15" spans="1:12">
      <c r="F15" s="237"/>
      <c r="G15" s="236"/>
      <c r="H15" s="236"/>
      <c r="I15" s="236"/>
      <c r="J15" s="236"/>
      <c r="K15" s="236"/>
    </row>
    <row r="27" spans="2:2" ht="115.5" customHeight="1">
      <c r="B27" s="235"/>
    </row>
  </sheetData>
  <mergeCells count="10">
    <mergeCell ref="A10:K10"/>
    <mergeCell ref="A2:K2"/>
    <mergeCell ref="A4:K4"/>
    <mergeCell ref="A7:K7"/>
    <mergeCell ref="A1:K1"/>
    <mergeCell ref="A5:K5"/>
    <mergeCell ref="A3:K3"/>
    <mergeCell ref="A6:K6"/>
    <mergeCell ref="A8:K8"/>
    <mergeCell ref="A9:K9"/>
  </mergeCells>
  <phoneticPr fontId="2"/>
  <printOptions horizontalCentered="1" verticalCentered="1"/>
  <pageMargins left="0.78740157480314965" right="0.23622047244094491" top="0.78740157480314965" bottom="0.78740157480314965" header="0.31496062992125984" footer="0.31496062992125984"/>
  <pageSetup paperSize="9" scale="82"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AP52"/>
  <sheetViews>
    <sheetView view="pageBreakPreview" zoomScale="90" zoomScaleNormal="85" zoomScaleSheetLayoutView="90" workbookViewId="0"/>
  </sheetViews>
  <sheetFormatPr defaultColWidth="2.5" defaultRowHeight="15.75" customHeight="1"/>
  <cols>
    <col min="1" max="16384" width="2.5" style="28"/>
  </cols>
  <sheetData>
    <row r="1" spans="1:41" ht="15.75" customHeight="1" thickBot="1">
      <c r="A1" s="11" t="s">
        <v>432</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L1" s="208" t="s">
        <v>504</v>
      </c>
    </row>
    <row r="2" spans="1:41" ht="15.75" customHeight="1" thickBot="1">
      <c r="A2" s="1242" t="s">
        <v>262</v>
      </c>
      <c r="B2" s="1243"/>
      <c r="C2" s="1243"/>
      <c r="D2" s="1243"/>
      <c r="E2" s="1243"/>
      <c r="F2" s="1243"/>
      <c r="G2" s="1243"/>
      <c r="H2" s="1243"/>
      <c r="I2" s="1243"/>
      <c r="J2" s="1243"/>
      <c r="K2" s="1243"/>
      <c r="L2" s="1243"/>
      <c r="M2" s="1243"/>
      <c r="N2" s="1243"/>
      <c r="O2" s="1243"/>
      <c r="P2" s="1243"/>
      <c r="Q2" s="1243"/>
      <c r="R2" s="1243"/>
      <c r="S2" s="1243"/>
      <c r="T2" s="1244"/>
      <c r="U2" s="1245" t="s">
        <v>36</v>
      </c>
      <c r="V2" s="1243"/>
      <c r="W2" s="1243"/>
      <c r="X2" s="1243"/>
      <c r="Y2" s="1243"/>
      <c r="Z2" s="1243"/>
      <c r="AA2" s="1244"/>
      <c r="AB2" s="1245" t="s">
        <v>484</v>
      </c>
      <c r="AC2" s="1243"/>
      <c r="AD2" s="1243"/>
      <c r="AE2" s="1243"/>
      <c r="AF2" s="1243"/>
      <c r="AG2" s="1243"/>
      <c r="AH2" s="1243"/>
      <c r="AI2" s="1243"/>
      <c r="AJ2" s="1246"/>
    </row>
    <row r="3" spans="1:41" ht="15.75" customHeight="1">
      <c r="A3" s="345" t="s">
        <v>0</v>
      </c>
      <c r="B3" s="346"/>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346"/>
      <c r="AE3" s="346"/>
      <c r="AF3" s="346"/>
      <c r="AG3" s="346"/>
      <c r="AH3" s="346"/>
      <c r="AI3" s="346"/>
      <c r="AJ3" s="1233"/>
    </row>
    <row r="4" spans="1:41" ht="15.75" customHeight="1">
      <c r="A4" s="1234"/>
      <c r="B4" s="328" t="s">
        <v>1</v>
      </c>
      <c r="C4" s="287"/>
      <c r="D4" s="287"/>
      <c r="E4" s="287"/>
      <c r="F4" s="287"/>
      <c r="G4" s="287"/>
      <c r="H4" s="287"/>
      <c r="I4" s="287"/>
      <c r="J4" s="287"/>
      <c r="K4" s="287"/>
      <c r="L4" s="287"/>
      <c r="M4" s="287"/>
      <c r="N4" s="287"/>
      <c r="O4" s="287"/>
      <c r="P4" s="287"/>
      <c r="Q4" s="287"/>
      <c r="R4" s="288"/>
      <c r="S4" s="368" t="s">
        <v>661</v>
      </c>
      <c r="T4" s="375"/>
      <c r="U4" s="1229"/>
      <c r="V4" s="1230"/>
      <c r="W4" s="1230"/>
      <c r="X4" s="1230"/>
      <c r="Y4" s="1230"/>
      <c r="Z4" s="1230"/>
      <c r="AA4" s="1231"/>
      <c r="AB4" s="1229"/>
      <c r="AC4" s="1230"/>
      <c r="AD4" s="1230"/>
      <c r="AE4" s="1230"/>
      <c r="AF4" s="1230"/>
      <c r="AG4" s="1230"/>
      <c r="AH4" s="1230"/>
      <c r="AI4" s="1230"/>
      <c r="AJ4" s="1232"/>
      <c r="AL4" s="264" t="str">
        <f>IF(S4="","未記入",IF(S4="あり",IF(COUNTA(U4:AJ4)=2,"","未記入"),""))</f>
        <v/>
      </c>
      <c r="AM4" s="264"/>
      <c r="AN4" s="264"/>
      <c r="AO4" s="264"/>
    </row>
    <row r="5" spans="1:41" ht="15.75" customHeight="1">
      <c r="A5" s="1234"/>
      <c r="B5" s="328" t="s">
        <v>2</v>
      </c>
      <c r="C5" s="287"/>
      <c r="D5" s="287"/>
      <c r="E5" s="287"/>
      <c r="F5" s="287"/>
      <c r="G5" s="287"/>
      <c r="H5" s="287"/>
      <c r="I5" s="287"/>
      <c r="J5" s="287"/>
      <c r="K5" s="287"/>
      <c r="L5" s="287"/>
      <c r="M5" s="287"/>
      <c r="N5" s="287"/>
      <c r="O5" s="287"/>
      <c r="P5" s="287"/>
      <c r="Q5" s="287"/>
      <c r="R5" s="288"/>
      <c r="S5" s="368" t="s">
        <v>661</v>
      </c>
      <c r="T5" s="375"/>
      <c r="U5" s="1229"/>
      <c r="V5" s="1230"/>
      <c r="W5" s="1230"/>
      <c r="X5" s="1230"/>
      <c r="Y5" s="1230"/>
      <c r="Z5" s="1230"/>
      <c r="AA5" s="1231"/>
      <c r="AB5" s="1229"/>
      <c r="AC5" s="1230"/>
      <c r="AD5" s="1230"/>
      <c r="AE5" s="1230"/>
      <c r="AF5" s="1230"/>
      <c r="AG5" s="1230"/>
      <c r="AH5" s="1230"/>
      <c r="AI5" s="1230"/>
      <c r="AJ5" s="1232"/>
      <c r="AL5" s="264" t="str">
        <f t="shared" ref="AL5:AL15" si="0">IF(S5="","未記入",IF(S5="あり",IF(COUNTA(U5:AJ5)=2,"","未記入"),""))</f>
        <v/>
      </c>
      <c r="AM5" s="264"/>
      <c r="AN5" s="264"/>
      <c r="AO5" s="264"/>
    </row>
    <row r="6" spans="1:41" ht="15.75" customHeight="1">
      <c r="A6" s="1234"/>
      <c r="B6" s="328" t="s">
        <v>3</v>
      </c>
      <c r="C6" s="287"/>
      <c r="D6" s="287"/>
      <c r="E6" s="287"/>
      <c r="F6" s="287"/>
      <c r="G6" s="287"/>
      <c r="H6" s="287"/>
      <c r="I6" s="287"/>
      <c r="J6" s="287"/>
      <c r="K6" s="287"/>
      <c r="L6" s="287"/>
      <c r="M6" s="287"/>
      <c r="N6" s="287"/>
      <c r="O6" s="287"/>
      <c r="P6" s="287"/>
      <c r="Q6" s="287"/>
      <c r="R6" s="288"/>
      <c r="S6" s="368" t="s">
        <v>661</v>
      </c>
      <c r="T6" s="375"/>
      <c r="U6" s="1229"/>
      <c r="V6" s="1230"/>
      <c r="W6" s="1230"/>
      <c r="X6" s="1230"/>
      <c r="Y6" s="1230"/>
      <c r="Z6" s="1230"/>
      <c r="AA6" s="1231"/>
      <c r="AB6" s="1229"/>
      <c r="AC6" s="1230"/>
      <c r="AD6" s="1230"/>
      <c r="AE6" s="1230"/>
      <c r="AF6" s="1230"/>
      <c r="AG6" s="1230"/>
      <c r="AH6" s="1230"/>
      <c r="AI6" s="1230"/>
      <c r="AJ6" s="1232"/>
      <c r="AL6" s="264" t="str">
        <f t="shared" si="0"/>
        <v/>
      </c>
      <c r="AM6" s="264"/>
      <c r="AN6" s="264"/>
      <c r="AO6" s="264"/>
    </row>
    <row r="7" spans="1:41" ht="15.75" customHeight="1">
      <c r="A7" s="1234"/>
      <c r="B7" s="328" t="s">
        <v>4</v>
      </c>
      <c r="C7" s="287"/>
      <c r="D7" s="287"/>
      <c r="E7" s="287"/>
      <c r="F7" s="287"/>
      <c r="G7" s="287"/>
      <c r="H7" s="287"/>
      <c r="I7" s="287"/>
      <c r="J7" s="287"/>
      <c r="K7" s="287"/>
      <c r="L7" s="287"/>
      <c r="M7" s="287"/>
      <c r="N7" s="287"/>
      <c r="O7" s="287"/>
      <c r="P7" s="287"/>
      <c r="Q7" s="287"/>
      <c r="R7" s="288"/>
      <c r="S7" s="368" t="s">
        <v>661</v>
      </c>
      <c r="T7" s="375"/>
      <c r="U7" s="1229"/>
      <c r="V7" s="1230"/>
      <c r="W7" s="1230"/>
      <c r="X7" s="1230"/>
      <c r="Y7" s="1230"/>
      <c r="Z7" s="1230"/>
      <c r="AA7" s="1231"/>
      <c r="AB7" s="1229"/>
      <c r="AC7" s="1230"/>
      <c r="AD7" s="1230"/>
      <c r="AE7" s="1230"/>
      <c r="AF7" s="1230"/>
      <c r="AG7" s="1230"/>
      <c r="AH7" s="1230"/>
      <c r="AI7" s="1230"/>
      <c r="AJ7" s="1232"/>
      <c r="AL7" s="264" t="str">
        <f t="shared" si="0"/>
        <v/>
      </c>
      <c r="AM7" s="264"/>
      <c r="AN7" s="264"/>
      <c r="AO7" s="264"/>
    </row>
    <row r="8" spans="1:41" ht="15.75" customHeight="1">
      <c r="A8" s="1234"/>
      <c r="B8" s="328" t="s">
        <v>5</v>
      </c>
      <c r="C8" s="287"/>
      <c r="D8" s="287"/>
      <c r="E8" s="287"/>
      <c r="F8" s="287"/>
      <c r="G8" s="287"/>
      <c r="H8" s="287"/>
      <c r="I8" s="287"/>
      <c r="J8" s="287"/>
      <c r="K8" s="287"/>
      <c r="L8" s="287"/>
      <c r="M8" s="287"/>
      <c r="N8" s="287"/>
      <c r="O8" s="287"/>
      <c r="P8" s="287"/>
      <c r="Q8" s="287"/>
      <c r="R8" s="288"/>
      <c r="S8" s="368" t="s">
        <v>661</v>
      </c>
      <c r="T8" s="375"/>
      <c r="U8" s="1229"/>
      <c r="V8" s="1230"/>
      <c r="W8" s="1230"/>
      <c r="X8" s="1230"/>
      <c r="Y8" s="1230"/>
      <c r="Z8" s="1230"/>
      <c r="AA8" s="1231"/>
      <c r="AB8" s="1229"/>
      <c r="AC8" s="1230"/>
      <c r="AD8" s="1230"/>
      <c r="AE8" s="1230"/>
      <c r="AF8" s="1230"/>
      <c r="AG8" s="1230"/>
      <c r="AH8" s="1230"/>
      <c r="AI8" s="1230"/>
      <c r="AJ8" s="1232"/>
      <c r="AL8" s="264" t="str">
        <f t="shared" si="0"/>
        <v/>
      </c>
      <c r="AM8" s="264"/>
      <c r="AN8" s="264"/>
      <c r="AO8" s="264"/>
    </row>
    <row r="9" spans="1:41" ht="15.75" customHeight="1">
      <c r="A9" s="1234"/>
      <c r="B9" s="328" t="s">
        <v>6</v>
      </c>
      <c r="C9" s="287"/>
      <c r="D9" s="287"/>
      <c r="E9" s="287"/>
      <c r="F9" s="287"/>
      <c r="G9" s="287"/>
      <c r="H9" s="287"/>
      <c r="I9" s="287"/>
      <c r="J9" s="287"/>
      <c r="K9" s="287"/>
      <c r="L9" s="287"/>
      <c r="M9" s="287"/>
      <c r="N9" s="287"/>
      <c r="O9" s="287"/>
      <c r="P9" s="287"/>
      <c r="Q9" s="287"/>
      <c r="R9" s="288"/>
      <c r="S9" s="368" t="s">
        <v>661</v>
      </c>
      <c r="T9" s="375"/>
      <c r="U9" s="1229"/>
      <c r="V9" s="1230"/>
      <c r="W9" s="1230"/>
      <c r="X9" s="1230"/>
      <c r="Y9" s="1230"/>
      <c r="Z9" s="1230"/>
      <c r="AA9" s="1231"/>
      <c r="AB9" s="1229"/>
      <c r="AC9" s="1230"/>
      <c r="AD9" s="1230"/>
      <c r="AE9" s="1230"/>
      <c r="AF9" s="1230"/>
      <c r="AG9" s="1230"/>
      <c r="AH9" s="1230"/>
      <c r="AI9" s="1230"/>
      <c r="AJ9" s="1232"/>
      <c r="AL9" s="264" t="str">
        <f t="shared" si="0"/>
        <v/>
      </c>
      <c r="AM9" s="264"/>
      <c r="AN9" s="264"/>
      <c r="AO9" s="264"/>
    </row>
    <row r="10" spans="1:41" ht="15.75" customHeight="1">
      <c r="A10" s="1234"/>
      <c r="B10" s="328" t="s">
        <v>7</v>
      </c>
      <c r="C10" s="287"/>
      <c r="D10" s="287"/>
      <c r="E10" s="287"/>
      <c r="F10" s="287"/>
      <c r="G10" s="287"/>
      <c r="H10" s="287"/>
      <c r="I10" s="287"/>
      <c r="J10" s="287"/>
      <c r="K10" s="287"/>
      <c r="L10" s="287"/>
      <c r="M10" s="287"/>
      <c r="N10" s="287"/>
      <c r="O10" s="287"/>
      <c r="P10" s="287"/>
      <c r="Q10" s="287"/>
      <c r="R10" s="288"/>
      <c r="S10" s="368" t="s">
        <v>661</v>
      </c>
      <c r="T10" s="375"/>
      <c r="U10" s="1229"/>
      <c r="V10" s="1230"/>
      <c r="W10" s="1230"/>
      <c r="X10" s="1230"/>
      <c r="Y10" s="1230"/>
      <c r="Z10" s="1230"/>
      <c r="AA10" s="1231"/>
      <c r="AB10" s="1229"/>
      <c r="AC10" s="1230"/>
      <c r="AD10" s="1230"/>
      <c r="AE10" s="1230"/>
      <c r="AF10" s="1230"/>
      <c r="AG10" s="1230"/>
      <c r="AH10" s="1230"/>
      <c r="AI10" s="1230"/>
      <c r="AJ10" s="1232"/>
      <c r="AL10" s="264" t="str">
        <f t="shared" si="0"/>
        <v/>
      </c>
      <c r="AM10" s="264"/>
      <c r="AN10" s="264"/>
      <c r="AO10" s="264"/>
    </row>
    <row r="11" spans="1:41" ht="15.75" customHeight="1">
      <c r="A11" s="1234"/>
      <c r="B11" s="328" t="s">
        <v>8</v>
      </c>
      <c r="C11" s="287"/>
      <c r="D11" s="287"/>
      <c r="E11" s="287"/>
      <c r="F11" s="287"/>
      <c r="G11" s="287"/>
      <c r="H11" s="287"/>
      <c r="I11" s="287"/>
      <c r="J11" s="287"/>
      <c r="K11" s="287"/>
      <c r="L11" s="287"/>
      <c r="M11" s="287"/>
      <c r="N11" s="287"/>
      <c r="O11" s="287"/>
      <c r="P11" s="287"/>
      <c r="Q11" s="287"/>
      <c r="R11" s="288"/>
      <c r="S11" s="368" t="s">
        <v>661</v>
      </c>
      <c r="T11" s="375"/>
      <c r="U11" s="1229"/>
      <c r="V11" s="1230"/>
      <c r="W11" s="1230"/>
      <c r="X11" s="1230"/>
      <c r="Y11" s="1230"/>
      <c r="Z11" s="1230"/>
      <c r="AA11" s="1231"/>
      <c r="AB11" s="1229"/>
      <c r="AC11" s="1230"/>
      <c r="AD11" s="1230"/>
      <c r="AE11" s="1230"/>
      <c r="AF11" s="1230"/>
      <c r="AG11" s="1230"/>
      <c r="AH11" s="1230"/>
      <c r="AI11" s="1230"/>
      <c r="AJ11" s="1232"/>
      <c r="AL11" s="264" t="str">
        <f t="shared" si="0"/>
        <v/>
      </c>
      <c r="AM11" s="264"/>
      <c r="AN11" s="264"/>
      <c r="AO11" s="264"/>
    </row>
    <row r="12" spans="1:41" ht="15.75" customHeight="1">
      <c r="A12" s="1234"/>
      <c r="B12" s="328" t="s">
        <v>9</v>
      </c>
      <c r="C12" s="287"/>
      <c r="D12" s="287"/>
      <c r="E12" s="287"/>
      <c r="F12" s="287"/>
      <c r="G12" s="287"/>
      <c r="H12" s="287"/>
      <c r="I12" s="287"/>
      <c r="J12" s="287"/>
      <c r="K12" s="287"/>
      <c r="L12" s="287"/>
      <c r="M12" s="287"/>
      <c r="N12" s="287"/>
      <c r="O12" s="287"/>
      <c r="P12" s="287"/>
      <c r="Q12" s="287"/>
      <c r="R12" s="288"/>
      <c r="S12" s="368" t="s">
        <v>661</v>
      </c>
      <c r="T12" s="375"/>
      <c r="U12" s="1229"/>
      <c r="V12" s="1230"/>
      <c r="W12" s="1230"/>
      <c r="X12" s="1230"/>
      <c r="Y12" s="1230"/>
      <c r="Z12" s="1230"/>
      <c r="AA12" s="1231"/>
      <c r="AB12" s="1229"/>
      <c r="AC12" s="1230"/>
      <c r="AD12" s="1230"/>
      <c r="AE12" s="1230"/>
      <c r="AF12" s="1230"/>
      <c r="AG12" s="1230"/>
      <c r="AH12" s="1230"/>
      <c r="AI12" s="1230"/>
      <c r="AJ12" s="1232"/>
      <c r="AL12" s="264" t="str">
        <f t="shared" si="0"/>
        <v/>
      </c>
      <c r="AM12" s="264"/>
      <c r="AN12" s="264"/>
      <c r="AO12" s="264"/>
    </row>
    <row r="13" spans="1:41" ht="15.75" customHeight="1">
      <c r="A13" s="1234"/>
      <c r="B13" s="328" t="s">
        <v>10</v>
      </c>
      <c r="C13" s="287"/>
      <c r="D13" s="287"/>
      <c r="E13" s="287"/>
      <c r="F13" s="287"/>
      <c r="G13" s="287"/>
      <c r="H13" s="287"/>
      <c r="I13" s="287"/>
      <c r="J13" s="287"/>
      <c r="K13" s="287"/>
      <c r="L13" s="287"/>
      <c r="M13" s="287"/>
      <c r="N13" s="287"/>
      <c r="O13" s="287"/>
      <c r="P13" s="287"/>
      <c r="Q13" s="287"/>
      <c r="R13" s="288"/>
      <c r="S13" s="368" t="s">
        <v>661</v>
      </c>
      <c r="T13" s="375"/>
      <c r="U13" s="1229"/>
      <c r="V13" s="1230"/>
      <c r="W13" s="1230"/>
      <c r="X13" s="1230"/>
      <c r="Y13" s="1230"/>
      <c r="Z13" s="1230"/>
      <c r="AA13" s="1231"/>
      <c r="AB13" s="1229"/>
      <c r="AC13" s="1230"/>
      <c r="AD13" s="1230"/>
      <c r="AE13" s="1230"/>
      <c r="AF13" s="1230"/>
      <c r="AG13" s="1230"/>
      <c r="AH13" s="1230"/>
      <c r="AI13" s="1230"/>
      <c r="AJ13" s="1232"/>
      <c r="AL13" s="264" t="str">
        <f t="shared" si="0"/>
        <v/>
      </c>
      <c r="AM13" s="264"/>
      <c r="AN13" s="264"/>
      <c r="AO13" s="264"/>
    </row>
    <row r="14" spans="1:41" ht="15.75" customHeight="1">
      <c r="A14" s="1234"/>
      <c r="B14" s="328" t="s">
        <v>11</v>
      </c>
      <c r="C14" s="287"/>
      <c r="D14" s="287"/>
      <c r="E14" s="287"/>
      <c r="F14" s="287"/>
      <c r="G14" s="287"/>
      <c r="H14" s="287"/>
      <c r="I14" s="287"/>
      <c r="J14" s="287"/>
      <c r="K14" s="287"/>
      <c r="L14" s="287"/>
      <c r="M14" s="287"/>
      <c r="N14" s="287"/>
      <c r="O14" s="287"/>
      <c r="P14" s="287"/>
      <c r="Q14" s="287"/>
      <c r="R14" s="288"/>
      <c r="S14" s="368" t="s">
        <v>661</v>
      </c>
      <c r="T14" s="375"/>
      <c r="U14" s="1229"/>
      <c r="V14" s="1230"/>
      <c r="W14" s="1230"/>
      <c r="X14" s="1230"/>
      <c r="Y14" s="1230"/>
      <c r="Z14" s="1230"/>
      <c r="AA14" s="1231"/>
      <c r="AB14" s="1229"/>
      <c r="AC14" s="1230"/>
      <c r="AD14" s="1230"/>
      <c r="AE14" s="1230"/>
      <c r="AF14" s="1230"/>
      <c r="AG14" s="1230"/>
      <c r="AH14" s="1230"/>
      <c r="AI14" s="1230"/>
      <c r="AJ14" s="1232"/>
      <c r="AL14" s="264" t="str">
        <f t="shared" si="0"/>
        <v/>
      </c>
      <c r="AM14" s="264"/>
      <c r="AN14" s="264"/>
      <c r="AO14" s="264"/>
    </row>
    <row r="15" spans="1:41" ht="15.75" customHeight="1" thickBot="1">
      <c r="A15" s="1235"/>
      <c r="B15" s="510" t="s">
        <v>12</v>
      </c>
      <c r="C15" s="511"/>
      <c r="D15" s="511"/>
      <c r="E15" s="511"/>
      <c r="F15" s="511"/>
      <c r="G15" s="511"/>
      <c r="H15" s="511"/>
      <c r="I15" s="511"/>
      <c r="J15" s="511"/>
      <c r="K15" s="511"/>
      <c r="L15" s="511"/>
      <c r="M15" s="511"/>
      <c r="N15" s="511"/>
      <c r="O15" s="511"/>
      <c r="P15" s="511"/>
      <c r="Q15" s="511"/>
      <c r="R15" s="512"/>
      <c r="S15" s="265" t="s">
        <v>661</v>
      </c>
      <c r="T15" s="503"/>
      <c r="U15" s="1225"/>
      <c r="V15" s="1226"/>
      <c r="W15" s="1226"/>
      <c r="X15" s="1226"/>
      <c r="Y15" s="1226"/>
      <c r="Z15" s="1226"/>
      <c r="AA15" s="1228"/>
      <c r="AB15" s="1225"/>
      <c r="AC15" s="1226"/>
      <c r="AD15" s="1226"/>
      <c r="AE15" s="1226"/>
      <c r="AF15" s="1226"/>
      <c r="AG15" s="1226"/>
      <c r="AH15" s="1226"/>
      <c r="AI15" s="1226"/>
      <c r="AJ15" s="1227"/>
      <c r="AL15" s="264" t="str">
        <f t="shared" si="0"/>
        <v/>
      </c>
      <c r="AM15" s="264"/>
      <c r="AN15" s="264"/>
      <c r="AO15" s="264"/>
    </row>
    <row r="16" spans="1:41" ht="15.75" customHeight="1">
      <c r="A16" s="345" t="s">
        <v>13</v>
      </c>
      <c r="B16" s="346"/>
      <c r="C16" s="346"/>
      <c r="D16" s="346"/>
      <c r="E16" s="346"/>
      <c r="F16" s="346"/>
      <c r="G16" s="346"/>
      <c r="H16" s="346"/>
      <c r="I16" s="346"/>
      <c r="J16" s="346"/>
      <c r="K16" s="346"/>
      <c r="L16" s="346"/>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1233"/>
    </row>
    <row r="17" spans="1:42" ht="15.75" customHeight="1">
      <c r="A17" s="1234"/>
      <c r="B17" s="328" t="s">
        <v>213</v>
      </c>
      <c r="C17" s="287"/>
      <c r="D17" s="287"/>
      <c r="E17" s="287"/>
      <c r="F17" s="287"/>
      <c r="G17" s="287"/>
      <c r="H17" s="287"/>
      <c r="I17" s="287"/>
      <c r="J17" s="287"/>
      <c r="K17" s="287"/>
      <c r="L17" s="287"/>
      <c r="M17" s="287"/>
      <c r="N17" s="287"/>
      <c r="O17" s="287"/>
      <c r="P17" s="287"/>
      <c r="Q17" s="287"/>
      <c r="R17" s="288"/>
      <c r="S17" s="368" t="s">
        <v>661</v>
      </c>
      <c r="T17" s="375"/>
      <c r="U17" s="1229"/>
      <c r="V17" s="1230"/>
      <c r="W17" s="1230"/>
      <c r="X17" s="1230"/>
      <c r="Y17" s="1230"/>
      <c r="Z17" s="1230"/>
      <c r="AA17" s="1231"/>
      <c r="AB17" s="1229"/>
      <c r="AC17" s="1230"/>
      <c r="AD17" s="1230"/>
      <c r="AE17" s="1230"/>
      <c r="AF17" s="1230"/>
      <c r="AG17" s="1230"/>
      <c r="AH17" s="1230"/>
      <c r="AI17" s="1230"/>
      <c r="AJ17" s="1232"/>
      <c r="AL17" s="264" t="str">
        <f t="shared" ref="AL17:AL26" si="1">IF(S17="","未記入",IF(S17="あり",IF(COUNTA(U17:AJ17)=2,"","未記入"),""))</f>
        <v/>
      </c>
      <c r="AM17" s="264"/>
      <c r="AN17" s="264"/>
      <c r="AO17" s="264"/>
    </row>
    <row r="18" spans="1:42" ht="15.75" customHeight="1">
      <c r="A18" s="1234"/>
      <c r="B18" s="328" t="s">
        <v>14</v>
      </c>
      <c r="C18" s="287"/>
      <c r="D18" s="287"/>
      <c r="E18" s="287"/>
      <c r="F18" s="287"/>
      <c r="G18" s="287"/>
      <c r="H18" s="287"/>
      <c r="I18" s="287"/>
      <c r="J18" s="287"/>
      <c r="K18" s="287"/>
      <c r="L18" s="287"/>
      <c r="M18" s="287"/>
      <c r="N18" s="287"/>
      <c r="O18" s="287"/>
      <c r="P18" s="287"/>
      <c r="Q18" s="287"/>
      <c r="R18" s="288"/>
      <c r="S18" s="368" t="s">
        <v>661</v>
      </c>
      <c r="T18" s="375"/>
      <c r="U18" s="1229"/>
      <c r="V18" s="1230"/>
      <c r="W18" s="1230"/>
      <c r="X18" s="1230"/>
      <c r="Y18" s="1230"/>
      <c r="Z18" s="1230"/>
      <c r="AA18" s="1231"/>
      <c r="AB18" s="1229"/>
      <c r="AC18" s="1230"/>
      <c r="AD18" s="1230"/>
      <c r="AE18" s="1230"/>
      <c r="AF18" s="1230"/>
      <c r="AG18" s="1230"/>
      <c r="AH18" s="1230"/>
      <c r="AI18" s="1230"/>
      <c r="AJ18" s="1232"/>
      <c r="AL18" s="264" t="str">
        <f t="shared" si="1"/>
        <v/>
      </c>
      <c r="AM18" s="264"/>
      <c r="AN18" s="264"/>
      <c r="AO18" s="264"/>
    </row>
    <row r="19" spans="1:42" ht="15.75" customHeight="1">
      <c r="A19" s="1234"/>
      <c r="B19" s="328" t="s">
        <v>387</v>
      </c>
      <c r="C19" s="287"/>
      <c r="D19" s="287"/>
      <c r="E19" s="287"/>
      <c r="F19" s="287"/>
      <c r="G19" s="287"/>
      <c r="H19" s="287"/>
      <c r="I19" s="287"/>
      <c r="J19" s="287"/>
      <c r="K19" s="287"/>
      <c r="L19" s="287"/>
      <c r="M19" s="287"/>
      <c r="N19" s="287"/>
      <c r="O19" s="287"/>
      <c r="P19" s="287"/>
      <c r="Q19" s="287"/>
      <c r="R19" s="288"/>
      <c r="S19" s="368" t="s">
        <v>661</v>
      </c>
      <c r="T19" s="375"/>
      <c r="U19" s="1229"/>
      <c r="V19" s="1230"/>
      <c r="W19" s="1230"/>
      <c r="X19" s="1230"/>
      <c r="Y19" s="1230"/>
      <c r="Z19" s="1230"/>
      <c r="AA19" s="1231"/>
      <c r="AB19" s="1229"/>
      <c r="AC19" s="1230"/>
      <c r="AD19" s="1230"/>
      <c r="AE19" s="1230"/>
      <c r="AF19" s="1230"/>
      <c r="AG19" s="1230"/>
      <c r="AH19" s="1230"/>
      <c r="AI19" s="1230"/>
      <c r="AJ19" s="1232"/>
      <c r="AK19" s="29"/>
      <c r="AL19" s="264" t="str">
        <f t="shared" si="1"/>
        <v/>
      </c>
      <c r="AM19" s="264"/>
      <c r="AN19" s="264"/>
      <c r="AO19" s="264"/>
    </row>
    <row r="20" spans="1:42" ht="15.75" customHeight="1">
      <c r="A20" s="1234"/>
      <c r="B20" s="328" t="s">
        <v>15</v>
      </c>
      <c r="C20" s="287"/>
      <c r="D20" s="287"/>
      <c r="E20" s="287"/>
      <c r="F20" s="287"/>
      <c r="G20" s="287"/>
      <c r="H20" s="287"/>
      <c r="I20" s="287"/>
      <c r="J20" s="287"/>
      <c r="K20" s="287"/>
      <c r="L20" s="287"/>
      <c r="M20" s="287"/>
      <c r="N20" s="287"/>
      <c r="O20" s="287"/>
      <c r="P20" s="287"/>
      <c r="Q20" s="287"/>
      <c r="R20" s="288"/>
      <c r="S20" s="368" t="s">
        <v>661</v>
      </c>
      <c r="T20" s="375"/>
      <c r="U20" s="1229"/>
      <c r="V20" s="1230"/>
      <c r="W20" s="1230"/>
      <c r="X20" s="1230"/>
      <c r="Y20" s="1230"/>
      <c r="Z20" s="1230"/>
      <c r="AA20" s="1231"/>
      <c r="AB20" s="1229"/>
      <c r="AC20" s="1230"/>
      <c r="AD20" s="1230"/>
      <c r="AE20" s="1230"/>
      <c r="AF20" s="1230"/>
      <c r="AG20" s="1230"/>
      <c r="AH20" s="1230"/>
      <c r="AI20" s="1230"/>
      <c r="AJ20" s="1232"/>
      <c r="AK20" s="29"/>
      <c r="AL20" s="264" t="str">
        <f t="shared" si="1"/>
        <v/>
      </c>
      <c r="AM20" s="264"/>
      <c r="AN20" s="264"/>
      <c r="AO20" s="264"/>
    </row>
    <row r="21" spans="1:42" ht="15.75" customHeight="1">
      <c r="A21" s="1234"/>
      <c r="B21" s="328" t="s">
        <v>60</v>
      </c>
      <c r="C21" s="287"/>
      <c r="D21" s="287"/>
      <c r="E21" s="287"/>
      <c r="F21" s="287"/>
      <c r="G21" s="287"/>
      <c r="H21" s="287"/>
      <c r="I21" s="287"/>
      <c r="J21" s="287"/>
      <c r="K21" s="287"/>
      <c r="L21" s="287"/>
      <c r="M21" s="287"/>
      <c r="N21" s="287"/>
      <c r="O21" s="287"/>
      <c r="P21" s="287"/>
      <c r="Q21" s="287"/>
      <c r="R21" s="288"/>
      <c r="S21" s="368" t="s">
        <v>661</v>
      </c>
      <c r="T21" s="375"/>
      <c r="U21" s="1229"/>
      <c r="V21" s="1230"/>
      <c r="W21" s="1230"/>
      <c r="X21" s="1230"/>
      <c r="Y21" s="1230"/>
      <c r="Z21" s="1230"/>
      <c r="AA21" s="1231"/>
      <c r="AB21" s="1229"/>
      <c r="AC21" s="1230"/>
      <c r="AD21" s="1230"/>
      <c r="AE21" s="1230"/>
      <c r="AF21" s="1230"/>
      <c r="AG21" s="1230"/>
      <c r="AH21" s="1230"/>
      <c r="AI21" s="1230"/>
      <c r="AJ21" s="1232"/>
      <c r="AL21" s="264" t="str">
        <f t="shared" si="1"/>
        <v/>
      </c>
      <c r="AM21" s="264"/>
      <c r="AN21" s="264"/>
      <c r="AO21" s="264"/>
    </row>
    <row r="22" spans="1:42" ht="15.75" customHeight="1">
      <c r="A22" s="1234"/>
      <c r="B22" s="328" t="s">
        <v>16</v>
      </c>
      <c r="C22" s="287"/>
      <c r="D22" s="287"/>
      <c r="E22" s="287"/>
      <c r="F22" s="287"/>
      <c r="G22" s="287"/>
      <c r="H22" s="287"/>
      <c r="I22" s="287"/>
      <c r="J22" s="287"/>
      <c r="K22" s="287"/>
      <c r="L22" s="287"/>
      <c r="M22" s="287"/>
      <c r="N22" s="287"/>
      <c r="O22" s="287"/>
      <c r="P22" s="287"/>
      <c r="Q22" s="287"/>
      <c r="R22" s="288"/>
      <c r="S22" s="368" t="s">
        <v>661</v>
      </c>
      <c r="T22" s="375"/>
      <c r="U22" s="1229"/>
      <c r="V22" s="1230"/>
      <c r="W22" s="1230"/>
      <c r="X22" s="1230"/>
      <c r="Y22" s="1230"/>
      <c r="Z22" s="1230"/>
      <c r="AA22" s="1231"/>
      <c r="AB22" s="1229"/>
      <c r="AC22" s="1230"/>
      <c r="AD22" s="1230"/>
      <c r="AE22" s="1230"/>
      <c r="AF22" s="1230"/>
      <c r="AG22" s="1230"/>
      <c r="AH22" s="1230"/>
      <c r="AI22" s="1230"/>
      <c r="AJ22" s="1232"/>
      <c r="AL22" s="264" t="str">
        <f t="shared" si="1"/>
        <v/>
      </c>
      <c r="AM22" s="264"/>
      <c r="AN22" s="264"/>
      <c r="AO22" s="264"/>
    </row>
    <row r="23" spans="1:42" ht="15.75" customHeight="1">
      <c r="A23" s="1234"/>
      <c r="B23" s="328" t="s">
        <v>17</v>
      </c>
      <c r="C23" s="287"/>
      <c r="D23" s="287"/>
      <c r="E23" s="287"/>
      <c r="F23" s="287"/>
      <c r="G23" s="287"/>
      <c r="H23" s="287"/>
      <c r="I23" s="287"/>
      <c r="J23" s="287"/>
      <c r="K23" s="287"/>
      <c r="L23" s="287"/>
      <c r="M23" s="287"/>
      <c r="N23" s="287"/>
      <c r="O23" s="287"/>
      <c r="P23" s="287"/>
      <c r="Q23" s="287"/>
      <c r="R23" s="288"/>
      <c r="S23" s="368" t="s">
        <v>661</v>
      </c>
      <c r="T23" s="375"/>
      <c r="U23" s="1229"/>
      <c r="V23" s="1230"/>
      <c r="W23" s="1230"/>
      <c r="X23" s="1230"/>
      <c r="Y23" s="1230"/>
      <c r="Z23" s="1230"/>
      <c r="AA23" s="1231"/>
      <c r="AB23" s="1229"/>
      <c r="AC23" s="1230"/>
      <c r="AD23" s="1230"/>
      <c r="AE23" s="1230"/>
      <c r="AF23" s="1230"/>
      <c r="AG23" s="1230"/>
      <c r="AH23" s="1230"/>
      <c r="AI23" s="1230"/>
      <c r="AJ23" s="1232"/>
      <c r="AK23" s="29"/>
      <c r="AL23" s="264" t="str">
        <f t="shared" si="1"/>
        <v/>
      </c>
      <c r="AM23" s="264"/>
      <c r="AN23" s="264"/>
      <c r="AO23" s="264"/>
    </row>
    <row r="24" spans="1:42" ht="15.75" customHeight="1">
      <c r="A24" s="1234"/>
      <c r="B24" s="328" t="s">
        <v>65</v>
      </c>
      <c r="C24" s="287"/>
      <c r="D24" s="287"/>
      <c r="E24" s="287"/>
      <c r="F24" s="287"/>
      <c r="G24" s="287"/>
      <c r="H24" s="287"/>
      <c r="I24" s="287"/>
      <c r="J24" s="287"/>
      <c r="K24" s="287"/>
      <c r="L24" s="287"/>
      <c r="M24" s="287"/>
      <c r="N24" s="287"/>
      <c r="O24" s="287"/>
      <c r="P24" s="287"/>
      <c r="Q24" s="287"/>
      <c r="R24" s="288"/>
      <c r="S24" s="368" t="s">
        <v>661</v>
      </c>
      <c r="T24" s="375"/>
      <c r="U24" s="1229"/>
      <c r="V24" s="1230"/>
      <c r="W24" s="1230"/>
      <c r="X24" s="1230"/>
      <c r="Y24" s="1230"/>
      <c r="Z24" s="1230"/>
      <c r="AA24" s="1231"/>
      <c r="AB24" s="1229"/>
      <c r="AC24" s="1230"/>
      <c r="AD24" s="1230"/>
      <c r="AE24" s="1230"/>
      <c r="AF24" s="1230"/>
      <c r="AG24" s="1230"/>
      <c r="AH24" s="1230"/>
      <c r="AI24" s="1230"/>
      <c r="AJ24" s="1232"/>
      <c r="AK24" s="103"/>
      <c r="AL24" s="264" t="str">
        <f t="shared" si="1"/>
        <v/>
      </c>
      <c r="AM24" s="264"/>
      <c r="AN24" s="264"/>
      <c r="AO24" s="264"/>
    </row>
    <row r="25" spans="1:42" ht="15.75" customHeight="1" thickBot="1">
      <c r="A25" s="1235"/>
      <c r="B25" s="510" t="s">
        <v>214</v>
      </c>
      <c r="C25" s="511"/>
      <c r="D25" s="511"/>
      <c r="E25" s="511"/>
      <c r="F25" s="511"/>
      <c r="G25" s="511"/>
      <c r="H25" s="511"/>
      <c r="I25" s="511"/>
      <c r="J25" s="511"/>
      <c r="K25" s="511"/>
      <c r="L25" s="511"/>
      <c r="M25" s="511"/>
      <c r="N25" s="511"/>
      <c r="O25" s="511"/>
      <c r="P25" s="511"/>
      <c r="Q25" s="511"/>
      <c r="R25" s="512"/>
      <c r="S25" s="265" t="s">
        <v>661</v>
      </c>
      <c r="T25" s="503"/>
      <c r="U25" s="1225"/>
      <c r="V25" s="1226"/>
      <c r="W25" s="1226"/>
      <c r="X25" s="1226"/>
      <c r="Y25" s="1226"/>
      <c r="Z25" s="1226"/>
      <c r="AA25" s="1228"/>
      <c r="AB25" s="1225"/>
      <c r="AC25" s="1226"/>
      <c r="AD25" s="1226"/>
      <c r="AE25" s="1226"/>
      <c r="AF25" s="1226"/>
      <c r="AG25" s="1226"/>
      <c r="AH25" s="1226"/>
      <c r="AI25" s="1226"/>
      <c r="AJ25" s="1227"/>
      <c r="AK25" s="3"/>
      <c r="AL25" s="264" t="str">
        <f t="shared" si="1"/>
        <v/>
      </c>
      <c r="AM25" s="264"/>
      <c r="AN25" s="264"/>
      <c r="AO25" s="264"/>
      <c r="AP25" s="3"/>
    </row>
    <row r="26" spans="1:42" ht="15.75" customHeight="1" thickBot="1">
      <c r="A26" s="1027" t="s">
        <v>63</v>
      </c>
      <c r="B26" s="1028"/>
      <c r="C26" s="1028"/>
      <c r="D26" s="1028"/>
      <c r="E26" s="1028"/>
      <c r="F26" s="1028"/>
      <c r="G26" s="1028"/>
      <c r="H26" s="1028"/>
      <c r="I26" s="1028"/>
      <c r="J26" s="1028"/>
      <c r="K26" s="1028"/>
      <c r="L26" s="1028"/>
      <c r="M26" s="1028"/>
      <c r="N26" s="1028"/>
      <c r="O26" s="1028"/>
      <c r="P26" s="1028"/>
      <c r="Q26" s="1028"/>
      <c r="R26" s="1029"/>
      <c r="S26" s="1240" t="s">
        <v>661</v>
      </c>
      <c r="T26" s="1241"/>
      <c r="U26" s="1236"/>
      <c r="V26" s="1237"/>
      <c r="W26" s="1237"/>
      <c r="X26" s="1237"/>
      <c r="Y26" s="1237"/>
      <c r="Z26" s="1237"/>
      <c r="AA26" s="1238"/>
      <c r="AB26" s="1236"/>
      <c r="AC26" s="1237"/>
      <c r="AD26" s="1237"/>
      <c r="AE26" s="1237"/>
      <c r="AF26" s="1237"/>
      <c r="AG26" s="1237"/>
      <c r="AH26" s="1237"/>
      <c r="AI26" s="1237"/>
      <c r="AJ26" s="1239"/>
      <c r="AL26" s="264" t="str">
        <f t="shared" si="1"/>
        <v/>
      </c>
      <c r="AM26" s="264"/>
      <c r="AN26" s="264"/>
      <c r="AO26" s="264"/>
    </row>
    <row r="27" spans="1:42" ht="15.75" customHeight="1">
      <c r="A27" s="345" t="s">
        <v>18</v>
      </c>
      <c r="B27" s="346"/>
      <c r="C27" s="346"/>
      <c r="D27" s="346"/>
      <c r="E27" s="346"/>
      <c r="F27" s="346"/>
      <c r="G27" s="346"/>
      <c r="H27" s="346"/>
      <c r="I27" s="346"/>
      <c r="J27" s="346"/>
      <c r="K27" s="346"/>
      <c r="L27" s="346"/>
      <c r="M27" s="346"/>
      <c r="N27" s="346"/>
      <c r="O27" s="346"/>
      <c r="P27" s="346"/>
      <c r="Q27" s="346"/>
      <c r="R27" s="346"/>
      <c r="S27" s="346"/>
      <c r="T27" s="346"/>
      <c r="U27" s="346"/>
      <c r="V27" s="346"/>
      <c r="W27" s="346"/>
      <c r="X27" s="346"/>
      <c r="Y27" s="346"/>
      <c r="Z27" s="346"/>
      <c r="AA27" s="346"/>
      <c r="AB27" s="346"/>
      <c r="AC27" s="346"/>
      <c r="AD27" s="346"/>
      <c r="AE27" s="346"/>
      <c r="AF27" s="346"/>
      <c r="AG27" s="346"/>
      <c r="AH27" s="346"/>
      <c r="AI27" s="346"/>
      <c r="AJ27" s="1233"/>
    </row>
    <row r="28" spans="1:42" ht="15.75" customHeight="1">
      <c r="A28" s="1234"/>
      <c r="B28" s="328" t="s">
        <v>19</v>
      </c>
      <c r="C28" s="287"/>
      <c r="D28" s="287"/>
      <c r="E28" s="287"/>
      <c r="F28" s="287"/>
      <c r="G28" s="287"/>
      <c r="H28" s="287"/>
      <c r="I28" s="287"/>
      <c r="J28" s="287"/>
      <c r="K28" s="287"/>
      <c r="L28" s="287"/>
      <c r="M28" s="287"/>
      <c r="N28" s="287"/>
      <c r="O28" s="287"/>
      <c r="P28" s="287"/>
      <c r="Q28" s="287"/>
      <c r="R28" s="288"/>
      <c r="S28" s="368" t="s">
        <v>661</v>
      </c>
      <c r="T28" s="375"/>
      <c r="U28" s="1229"/>
      <c r="V28" s="1230"/>
      <c r="W28" s="1230"/>
      <c r="X28" s="1230"/>
      <c r="Y28" s="1230"/>
      <c r="Z28" s="1230"/>
      <c r="AA28" s="1231"/>
      <c r="AB28" s="1229"/>
      <c r="AC28" s="1230"/>
      <c r="AD28" s="1230"/>
      <c r="AE28" s="1230"/>
      <c r="AF28" s="1230"/>
      <c r="AG28" s="1230"/>
      <c r="AH28" s="1230"/>
      <c r="AI28" s="1230"/>
      <c r="AJ28" s="1232"/>
      <c r="AL28" s="264" t="str">
        <f t="shared" ref="AL28:AL37" si="2">IF(S28="","未記入",IF(S28="あり",IF(COUNTA(U28:AJ28)=2,"","未記入"),""))</f>
        <v/>
      </c>
      <c r="AM28" s="264"/>
      <c r="AN28" s="264"/>
      <c r="AO28" s="264"/>
    </row>
    <row r="29" spans="1:42" ht="15.75" customHeight="1">
      <c r="A29" s="1234"/>
      <c r="B29" s="328" t="s">
        <v>20</v>
      </c>
      <c r="C29" s="287"/>
      <c r="D29" s="287"/>
      <c r="E29" s="287"/>
      <c r="F29" s="287"/>
      <c r="G29" s="287"/>
      <c r="H29" s="287"/>
      <c r="I29" s="287"/>
      <c r="J29" s="287"/>
      <c r="K29" s="287"/>
      <c r="L29" s="287"/>
      <c r="M29" s="287"/>
      <c r="N29" s="287"/>
      <c r="O29" s="287"/>
      <c r="P29" s="287"/>
      <c r="Q29" s="287"/>
      <c r="R29" s="288"/>
      <c r="S29" s="368" t="s">
        <v>661</v>
      </c>
      <c r="T29" s="375"/>
      <c r="U29" s="1229"/>
      <c r="V29" s="1230"/>
      <c r="W29" s="1230"/>
      <c r="X29" s="1230"/>
      <c r="Y29" s="1230"/>
      <c r="Z29" s="1230"/>
      <c r="AA29" s="1231"/>
      <c r="AB29" s="1229"/>
      <c r="AC29" s="1230"/>
      <c r="AD29" s="1230"/>
      <c r="AE29" s="1230"/>
      <c r="AF29" s="1230"/>
      <c r="AG29" s="1230"/>
      <c r="AH29" s="1230"/>
      <c r="AI29" s="1230"/>
      <c r="AJ29" s="1232"/>
      <c r="AL29" s="264" t="str">
        <f t="shared" si="2"/>
        <v/>
      </c>
      <c r="AM29" s="264"/>
      <c r="AN29" s="264"/>
      <c r="AO29" s="264"/>
    </row>
    <row r="30" spans="1:42" ht="15.75" customHeight="1">
      <c r="A30" s="1234"/>
      <c r="B30" s="328" t="s">
        <v>21</v>
      </c>
      <c r="C30" s="287"/>
      <c r="D30" s="287"/>
      <c r="E30" s="287"/>
      <c r="F30" s="287"/>
      <c r="G30" s="287"/>
      <c r="H30" s="287"/>
      <c r="I30" s="287"/>
      <c r="J30" s="287"/>
      <c r="K30" s="287"/>
      <c r="L30" s="287"/>
      <c r="M30" s="287"/>
      <c r="N30" s="287"/>
      <c r="O30" s="287"/>
      <c r="P30" s="287"/>
      <c r="Q30" s="287"/>
      <c r="R30" s="288"/>
      <c r="S30" s="368" t="s">
        <v>661</v>
      </c>
      <c r="T30" s="375"/>
      <c r="U30" s="1229"/>
      <c r="V30" s="1230"/>
      <c r="W30" s="1230"/>
      <c r="X30" s="1230"/>
      <c r="Y30" s="1230"/>
      <c r="Z30" s="1230"/>
      <c r="AA30" s="1231"/>
      <c r="AB30" s="1229"/>
      <c r="AC30" s="1230"/>
      <c r="AD30" s="1230"/>
      <c r="AE30" s="1230"/>
      <c r="AF30" s="1230"/>
      <c r="AG30" s="1230"/>
      <c r="AH30" s="1230"/>
      <c r="AI30" s="1230"/>
      <c r="AJ30" s="1232"/>
      <c r="AL30" s="264" t="str">
        <f t="shared" si="2"/>
        <v/>
      </c>
      <c r="AM30" s="264"/>
      <c r="AN30" s="264"/>
      <c r="AO30" s="264"/>
    </row>
    <row r="31" spans="1:42" ht="15.75" customHeight="1">
      <c r="A31" s="1234"/>
      <c r="B31" s="328" t="s">
        <v>22</v>
      </c>
      <c r="C31" s="287"/>
      <c r="D31" s="287"/>
      <c r="E31" s="287"/>
      <c r="F31" s="287"/>
      <c r="G31" s="287"/>
      <c r="H31" s="287"/>
      <c r="I31" s="287"/>
      <c r="J31" s="287"/>
      <c r="K31" s="287"/>
      <c r="L31" s="287"/>
      <c r="M31" s="287"/>
      <c r="N31" s="287"/>
      <c r="O31" s="287"/>
      <c r="P31" s="287"/>
      <c r="Q31" s="287"/>
      <c r="R31" s="288"/>
      <c r="S31" s="368" t="s">
        <v>661</v>
      </c>
      <c r="T31" s="375"/>
      <c r="U31" s="1229"/>
      <c r="V31" s="1230"/>
      <c r="W31" s="1230"/>
      <c r="X31" s="1230"/>
      <c r="Y31" s="1230"/>
      <c r="Z31" s="1230"/>
      <c r="AA31" s="1231"/>
      <c r="AB31" s="1229"/>
      <c r="AC31" s="1230"/>
      <c r="AD31" s="1230"/>
      <c r="AE31" s="1230"/>
      <c r="AF31" s="1230"/>
      <c r="AG31" s="1230"/>
      <c r="AH31" s="1230"/>
      <c r="AI31" s="1230"/>
      <c r="AJ31" s="1232"/>
      <c r="AL31" s="264" t="str">
        <f t="shared" si="2"/>
        <v/>
      </c>
      <c r="AM31" s="264"/>
      <c r="AN31" s="264"/>
      <c r="AO31" s="264"/>
    </row>
    <row r="32" spans="1:42" ht="15.75" customHeight="1">
      <c r="A32" s="1234"/>
      <c r="B32" s="328" t="s">
        <v>23</v>
      </c>
      <c r="C32" s="287"/>
      <c r="D32" s="287"/>
      <c r="E32" s="287"/>
      <c r="F32" s="287"/>
      <c r="G32" s="287"/>
      <c r="H32" s="287"/>
      <c r="I32" s="287"/>
      <c r="J32" s="287"/>
      <c r="K32" s="287"/>
      <c r="L32" s="287"/>
      <c r="M32" s="287"/>
      <c r="N32" s="287"/>
      <c r="O32" s="287"/>
      <c r="P32" s="287"/>
      <c r="Q32" s="287"/>
      <c r="R32" s="288"/>
      <c r="S32" s="368" t="s">
        <v>661</v>
      </c>
      <c r="T32" s="375"/>
      <c r="U32" s="1229"/>
      <c r="V32" s="1230"/>
      <c r="W32" s="1230"/>
      <c r="X32" s="1230"/>
      <c r="Y32" s="1230"/>
      <c r="Z32" s="1230"/>
      <c r="AA32" s="1231"/>
      <c r="AB32" s="1229"/>
      <c r="AC32" s="1230"/>
      <c r="AD32" s="1230"/>
      <c r="AE32" s="1230"/>
      <c r="AF32" s="1230"/>
      <c r="AG32" s="1230"/>
      <c r="AH32" s="1230"/>
      <c r="AI32" s="1230"/>
      <c r="AJ32" s="1232"/>
      <c r="AL32" s="264" t="str">
        <f t="shared" si="2"/>
        <v/>
      </c>
      <c r="AM32" s="264"/>
      <c r="AN32" s="264"/>
      <c r="AO32" s="264"/>
    </row>
    <row r="33" spans="1:41" ht="15.75" customHeight="1">
      <c r="A33" s="1234"/>
      <c r="B33" s="328" t="s">
        <v>24</v>
      </c>
      <c r="C33" s="287"/>
      <c r="D33" s="287"/>
      <c r="E33" s="287"/>
      <c r="F33" s="287"/>
      <c r="G33" s="287"/>
      <c r="H33" s="287"/>
      <c r="I33" s="287"/>
      <c r="J33" s="287"/>
      <c r="K33" s="287"/>
      <c r="L33" s="287"/>
      <c r="M33" s="287"/>
      <c r="N33" s="287"/>
      <c r="O33" s="287"/>
      <c r="P33" s="287"/>
      <c r="Q33" s="287"/>
      <c r="R33" s="288"/>
      <c r="S33" s="368" t="s">
        <v>661</v>
      </c>
      <c r="T33" s="375"/>
      <c r="U33" s="1229"/>
      <c r="V33" s="1230"/>
      <c r="W33" s="1230"/>
      <c r="X33" s="1230"/>
      <c r="Y33" s="1230"/>
      <c r="Z33" s="1230"/>
      <c r="AA33" s="1231"/>
      <c r="AB33" s="1229"/>
      <c r="AC33" s="1230"/>
      <c r="AD33" s="1230"/>
      <c r="AE33" s="1230"/>
      <c r="AF33" s="1230"/>
      <c r="AG33" s="1230"/>
      <c r="AH33" s="1230"/>
      <c r="AI33" s="1230"/>
      <c r="AJ33" s="1232"/>
      <c r="AL33" s="264" t="str">
        <f t="shared" si="2"/>
        <v/>
      </c>
      <c r="AM33" s="264"/>
      <c r="AN33" s="264"/>
      <c r="AO33" s="264"/>
    </row>
    <row r="34" spans="1:41" ht="15.75" customHeight="1">
      <c r="A34" s="1234"/>
      <c r="B34" s="328" t="s">
        <v>25</v>
      </c>
      <c r="C34" s="287"/>
      <c r="D34" s="287"/>
      <c r="E34" s="287"/>
      <c r="F34" s="287"/>
      <c r="G34" s="287"/>
      <c r="H34" s="287"/>
      <c r="I34" s="287"/>
      <c r="J34" s="287"/>
      <c r="K34" s="287"/>
      <c r="L34" s="287"/>
      <c r="M34" s="287"/>
      <c r="N34" s="287"/>
      <c r="O34" s="287"/>
      <c r="P34" s="287"/>
      <c r="Q34" s="287"/>
      <c r="R34" s="288"/>
      <c r="S34" s="368" t="s">
        <v>661</v>
      </c>
      <c r="T34" s="375"/>
      <c r="U34" s="1229"/>
      <c r="V34" s="1230"/>
      <c r="W34" s="1230"/>
      <c r="X34" s="1230"/>
      <c r="Y34" s="1230"/>
      <c r="Z34" s="1230"/>
      <c r="AA34" s="1231"/>
      <c r="AB34" s="1229"/>
      <c r="AC34" s="1230"/>
      <c r="AD34" s="1230"/>
      <c r="AE34" s="1230"/>
      <c r="AF34" s="1230"/>
      <c r="AG34" s="1230"/>
      <c r="AH34" s="1230"/>
      <c r="AI34" s="1230"/>
      <c r="AJ34" s="1232"/>
      <c r="AL34" s="264" t="str">
        <f t="shared" si="2"/>
        <v/>
      </c>
      <c r="AM34" s="264"/>
      <c r="AN34" s="264"/>
      <c r="AO34" s="264"/>
    </row>
    <row r="35" spans="1:41" ht="15.75" customHeight="1">
      <c r="A35" s="1234"/>
      <c r="B35" s="328" t="s">
        <v>361</v>
      </c>
      <c r="C35" s="287"/>
      <c r="D35" s="287"/>
      <c r="E35" s="287"/>
      <c r="F35" s="287"/>
      <c r="G35" s="287"/>
      <c r="H35" s="287"/>
      <c r="I35" s="287"/>
      <c r="J35" s="287"/>
      <c r="K35" s="287"/>
      <c r="L35" s="287"/>
      <c r="M35" s="287"/>
      <c r="N35" s="287"/>
      <c r="O35" s="287"/>
      <c r="P35" s="287"/>
      <c r="Q35" s="287"/>
      <c r="R35" s="288"/>
      <c r="S35" s="368" t="s">
        <v>661</v>
      </c>
      <c r="T35" s="375"/>
      <c r="U35" s="1229"/>
      <c r="V35" s="1230"/>
      <c r="W35" s="1230"/>
      <c r="X35" s="1230"/>
      <c r="Y35" s="1230"/>
      <c r="Z35" s="1230"/>
      <c r="AA35" s="1231"/>
      <c r="AB35" s="1229"/>
      <c r="AC35" s="1230"/>
      <c r="AD35" s="1230"/>
      <c r="AE35" s="1230"/>
      <c r="AF35" s="1230"/>
      <c r="AG35" s="1230"/>
      <c r="AH35" s="1230"/>
      <c r="AI35" s="1230"/>
      <c r="AJ35" s="1232"/>
      <c r="AL35" s="264" t="str">
        <f t="shared" si="2"/>
        <v/>
      </c>
      <c r="AM35" s="264"/>
      <c r="AN35" s="264"/>
      <c r="AO35" s="264"/>
    </row>
    <row r="36" spans="1:41" ht="15.75" customHeight="1">
      <c r="A36" s="1234"/>
      <c r="B36" s="328" t="s">
        <v>26</v>
      </c>
      <c r="C36" s="287"/>
      <c r="D36" s="287"/>
      <c r="E36" s="287"/>
      <c r="F36" s="287"/>
      <c r="G36" s="287"/>
      <c r="H36" s="287"/>
      <c r="I36" s="287"/>
      <c r="J36" s="287"/>
      <c r="K36" s="287"/>
      <c r="L36" s="287"/>
      <c r="M36" s="287"/>
      <c r="N36" s="287"/>
      <c r="O36" s="287"/>
      <c r="P36" s="287"/>
      <c r="Q36" s="287"/>
      <c r="R36" s="288"/>
      <c r="S36" s="368" t="s">
        <v>661</v>
      </c>
      <c r="T36" s="375"/>
      <c r="U36" s="1229"/>
      <c r="V36" s="1230"/>
      <c r="W36" s="1230"/>
      <c r="X36" s="1230"/>
      <c r="Y36" s="1230"/>
      <c r="Z36" s="1230"/>
      <c r="AA36" s="1231"/>
      <c r="AB36" s="1229"/>
      <c r="AC36" s="1230"/>
      <c r="AD36" s="1230"/>
      <c r="AE36" s="1230"/>
      <c r="AF36" s="1230"/>
      <c r="AG36" s="1230"/>
      <c r="AH36" s="1230"/>
      <c r="AI36" s="1230"/>
      <c r="AJ36" s="1232"/>
      <c r="AL36" s="264" t="str">
        <f t="shared" si="2"/>
        <v/>
      </c>
      <c r="AM36" s="264"/>
      <c r="AN36" s="264"/>
      <c r="AO36" s="264"/>
    </row>
    <row r="37" spans="1:41" ht="15.75" customHeight="1" thickBot="1">
      <c r="A37" s="1235"/>
      <c r="B37" s="510" t="s">
        <v>27</v>
      </c>
      <c r="C37" s="511"/>
      <c r="D37" s="511"/>
      <c r="E37" s="511"/>
      <c r="F37" s="511"/>
      <c r="G37" s="511"/>
      <c r="H37" s="511"/>
      <c r="I37" s="511"/>
      <c r="J37" s="511"/>
      <c r="K37" s="511"/>
      <c r="L37" s="511"/>
      <c r="M37" s="511"/>
      <c r="N37" s="511"/>
      <c r="O37" s="511"/>
      <c r="P37" s="511"/>
      <c r="Q37" s="511"/>
      <c r="R37" s="512"/>
      <c r="S37" s="265" t="s">
        <v>661</v>
      </c>
      <c r="T37" s="503"/>
      <c r="U37" s="1225"/>
      <c r="V37" s="1226"/>
      <c r="W37" s="1226"/>
      <c r="X37" s="1226"/>
      <c r="Y37" s="1226"/>
      <c r="Z37" s="1226"/>
      <c r="AA37" s="1228"/>
      <c r="AB37" s="1225"/>
      <c r="AC37" s="1226"/>
      <c r="AD37" s="1226"/>
      <c r="AE37" s="1226"/>
      <c r="AF37" s="1226"/>
      <c r="AG37" s="1226"/>
      <c r="AH37" s="1226"/>
      <c r="AI37" s="1226"/>
      <c r="AJ37" s="1227"/>
      <c r="AL37" s="264" t="str">
        <f t="shared" si="2"/>
        <v/>
      </c>
      <c r="AM37" s="264"/>
      <c r="AN37" s="264"/>
      <c r="AO37" s="264"/>
    </row>
    <row r="38" spans="1:41" ht="15.75" customHeight="1">
      <c r="A38" s="345" t="s">
        <v>28</v>
      </c>
      <c r="B38" s="346"/>
      <c r="C38" s="346"/>
      <c r="D38" s="346"/>
      <c r="E38" s="346"/>
      <c r="F38" s="346"/>
      <c r="G38" s="346"/>
      <c r="H38" s="346"/>
      <c r="I38" s="346"/>
      <c r="J38" s="346"/>
      <c r="K38" s="346"/>
      <c r="L38" s="346"/>
      <c r="M38" s="346"/>
      <c r="N38" s="346"/>
      <c r="O38" s="346"/>
      <c r="P38" s="346"/>
      <c r="Q38" s="346"/>
      <c r="R38" s="346"/>
      <c r="S38" s="346"/>
      <c r="T38" s="346"/>
      <c r="U38" s="346"/>
      <c r="V38" s="346"/>
      <c r="W38" s="346"/>
      <c r="X38" s="346"/>
      <c r="Y38" s="346"/>
      <c r="Z38" s="346"/>
      <c r="AA38" s="346"/>
      <c r="AB38" s="346"/>
      <c r="AC38" s="346"/>
      <c r="AD38" s="346"/>
      <c r="AE38" s="346"/>
      <c r="AF38" s="346"/>
      <c r="AG38" s="346"/>
      <c r="AH38" s="346"/>
      <c r="AI38" s="346"/>
      <c r="AJ38" s="1233"/>
    </row>
    <row r="39" spans="1:41" ht="15.75" customHeight="1">
      <c r="A39" s="1234"/>
      <c r="B39" s="328" t="s">
        <v>29</v>
      </c>
      <c r="C39" s="287"/>
      <c r="D39" s="287"/>
      <c r="E39" s="287"/>
      <c r="F39" s="287"/>
      <c r="G39" s="287"/>
      <c r="H39" s="287"/>
      <c r="I39" s="287"/>
      <c r="J39" s="287"/>
      <c r="K39" s="287"/>
      <c r="L39" s="287"/>
      <c r="M39" s="287"/>
      <c r="N39" s="287"/>
      <c r="O39" s="287"/>
      <c r="P39" s="287"/>
      <c r="Q39" s="287"/>
      <c r="R39" s="288"/>
      <c r="S39" s="368" t="s">
        <v>661</v>
      </c>
      <c r="T39" s="375"/>
      <c r="U39" s="1229"/>
      <c r="V39" s="1230"/>
      <c r="W39" s="1230"/>
      <c r="X39" s="1230"/>
      <c r="Y39" s="1230"/>
      <c r="Z39" s="1230"/>
      <c r="AA39" s="1231"/>
      <c r="AB39" s="1229"/>
      <c r="AC39" s="1230"/>
      <c r="AD39" s="1230"/>
      <c r="AE39" s="1230"/>
      <c r="AF39" s="1230"/>
      <c r="AG39" s="1230"/>
      <c r="AH39" s="1230"/>
      <c r="AI39" s="1230"/>
      <c r="AJ39" s="1232"/>
      <c r="AL39" s="264" t="str">
        <f t="shared" ref="AL39:AL42" si="3">IF(S39="","未記入",IF(S39="あり",IF(COUNTA(U39:AJ39)=2,"","未記入"),""))</f>
        <v/>
      </c>
      <c r="AM39" s="264"/>
      <c r="AN39" s="264"/>
      <c r="AO39" s="264"/>
    </row>
    <row r="40" spans="1:41" ht="15.75" customHeight="1">
      <c r="A40" s="1234"/>
      <c r="B40" s="328" t="s">
        <v>30</v>
      </c>
      <c r="C40" s="287"/>
      <c r="D40" s="287"/>
      <c r="E40" s="287"/>
      <c r="F40" s="287"/>
      <c r="G40" s="287"/>
      <c r="H40" s="287"/>
      <c r="I40" s="287"/>
      <c r="J40" s="287"/>
      <c r="K40" s="287"/>
      <c r="L40" s="287"/>
      <c r="M40" s="287"/>
      <c r="N40" s="287"/>
      <c r="O40" s="287"/>
      <c r="P40" s="287"/>
      <c r="Q40" s="287"/>
      <c r="R40" s="288"/>
      <c r="S40" s="368" t="s">
        <v>661</v>
      </c>
      <c r="T40" s="375"/>
      <c r="U40" s="1229"/>
      <c r="V40" s="1230"/>
      <c r="W40" s="1230"/>
      <c r="X40" s="1230"/>
      <c r="Y40" s="1230"/>
      <c r="Z40" s="1230"/>
      <c r="AA40" s="1231"/>
      <c r="AB40" s="1229"/>
      <c r="AC40" s="1230"/>
      <c r="AD40" s="1230"/>
      <c r="AE40" s="1230"/>
      <c r="AF40" s="1230"/>
      <c r="AG40" s="1230"/>
      <c r="AH40" s="1230"/>
      <c r="AI40" s="1230"/>
      <c r="AJ40" s="1232"/>
      <c r="AL40" s="264" t="str">
        <f t="shared" si="3"/>
        <v/>
      </c>
      <c r="AM40" s="264"/>
      <c r="AN40" s="264"/>
      <c r="AO40" s="264"/>
    </row>
    <row r="41" spans="1:41" ht="15.75" customHeight="1" thickBot="1">
      <c r="A41" s="1235"/>
      <c r="B41" s="510" t="s">
        <v>31</v>
      </c>
      <c r="C41" s="511"/>
      <c r="D41" s="511"/>
      <c r="E41" s="511"/>
      <c r="F41" s="511"/>
      <c r="G41" s="511"/>
      <c r="H41" s="511"/>
      <c r="I41" s="511"/>
      <c r="J41" s="511"/>
      <c r="K41" s="511"/>
      <c r="L41" s="511"/>
      <c r="M41" s="511"/>
      <c r="N41" s="511"/>
      <c r="O41" s="511"/>
      <c r="P41" s="511"/>
      <c r="Q41" s="511"/>
      <c r="R41" s="512"/>
      <c r="S41" s="265" t="s">
        <v>661</v>
      </c>
      <c r="T41" s="503"/>
      <c r="U41" s="1225"/>
      <c r="V41" s="1226"/>
      <c r="W41" s="1226"/>
      <c r="X41" s="1226"/>
      <c r="Y41" s="1226"/>
      <c r="Z41" s="1226"/>
      <c r="AA41" s="1228"/>
      <c r="AB41" s="1225"/>
      <c r="AC41" s="1226"/>
      <c r="AD41" s="1226"/>
      <c r="AE41" s="1226"/>
      <c r="AF41" s="1226"/>
      <c r="AG41" s="1226"/>
      <c r="AH41" s="1226"/>
      <c r="AI41" s="1226"/>
      <c r="AJ41" s="1227"/>
      <c r="AL41" s="264" t="str">
        <f t="shared" si="3"/>
        <v/>
      </c>
      <c r="AM41" s="264"/>
      <c r="AN41" s="264"/>
      <c r="AO41" s="264"/>
    </row>
    <row r="42" spans="1:41" ht="15.75" customHeight="1" thickBot="1">
      <c r="A42" s="1027" t="s">
        <v>64</v>
      </c>
      <c r="B42" s="1028"/>
      <c r="C42" s="1028"/>
      <c r="D42" s="1028"/>
      <c r="E42" s="1028"/>
      <c r="F42" s="1028"/>
      <c r="G42" s="1028"/>
      <c r="H42" s="1028"/>
      <c r="I42" s="1028"/>
      <c r="J42" s="1028"/>
      <c r="K42" s="1028"/>
      <c r="L42" s="1028"/>
      <c r="M42" s="1028"/>
      <c r="N42" s="1028"/>
      <c r="O42" s="1028"/>
      <c r="P42" s="1028"/>
      <c r="Q42" s="1028"/>
      <c r="R42" s="1029"/>
      <c r="S42" s="1240" t="s">
        <v>661</v>
      </c>
      <c r="T42" s="1241"/>
      <c r="U42" s="1236"/>
      <c r="V42" s="1237"/>
      <c r="W42" s="1237"/>
      <c r="X42" s="1237"/>
      <c r="Y42" s="1237"/>
      <c r="Z42" s="1237"/>
      <c r="AA42" s="1238"/>
      <c r="AB42" s="1236"/>
      <c r="AC42" s="1237"/>
      <c r="AD42" s="1237"/>
      <c r="AE42" s="1237"/>
      <c r="AF42" s="1237"/>
      <c r="AG42" s="1237"/>
      <c r="AH42" s="1237"/>
      <c r="AI42" s="1237"/>
      <c r="AJ42" s="1239"/>
      <c r="AL42" s="264" t="str">
        <f t="shared" si="3"/>
        <v/>
      </c>
      <c r="AM42" s="264"/>
      <c r="AN42" s="264"/>
      <c r="AO42" s="264"/>
    </row>
    <row r="43" spans="1:41" ht="15.75" customHeight="1">
      <c r="A43" s="345" t="s">
        <v>32</v>
      </c>
      <c r="B43" s="346"/>
      <c r="C43" s="346"/>
      <c r="D43" s="346"/>
      <c r="E43" s="346"/>
      <c r="F43" s="346"/>
      <c r="G43" s="346"/>
      <c r="H43" s="346"/>
      <c r="I43" s="346"/>
      <c r="J43" s="346"/>
      <c r="K43" s="346"/>
      <c r="L43" s="346"/>
      <c r="M43" s="346"/>
      <c r="N43" s="346"/>
      <c r="O43" s="346"/>
      <c r="P43" s="346"/>
      <c r="Q43" s="346"/>
      <c r="R43" s="346"/>
      <c r="S43" s="346"/>
      <c r="T43" s="346"/>
      <c r="U43" s="346"/>
      <c r="V43" s="346"/>
      <c r="W43" s="346"/>
      <c r="X43" s="346"/>
      <c r="Y43" s="346"/>
      <c r="Z43" s="346"/>
      <c r="AA43" s="346"/>
      <c r="AB43" s="346"/>
      <c r="AC43" s="346"/>
      <c r="AD43" s="346"/>
      <c r="AE43" s="346"/>
      <c r="AF43" s="346"/>
      <c r="AG43" s="346"/>
      <c r="AH43" s="346"/>
      <c r="AI43" s="346"/>
      <c r="AJ43" s="1233"/>
    </row>
    <row r="44" spans="1:41" ht="15.75" customHeight="1">
      <c r="A44" s="1234"/>
      <c r="B44" s="328" t="s">
        <v>33</v>
      </c>
      <c r="C44" s="287"/>
      <c r="D44" s="287"/>
      <c r="E44" s="287"/>
      <c r="F44" s="287"/>
      <c r="G44" s="287"/>
      <c r="H44" s="287"/>
      <c r="I44" s="287"/>
      <c r="J44" s="287"/>
      <c r="K44" s="287"/>
      <c r="L44" s="287"/>
      <c r="M44" s="287"/>
      <c r="N44" s="287"/>
      <c r="O44" s="287"/>
      <c r="P44" s="287"/>
      <c r="Q44" s="287"/>
      <c r="R44" s="288"/>
      <c r="S44" s="368" t="s">
        <v>661</v>
      </c>
      <c r="T44" s="375"/>
      <c r="U44" s="1229"/>
      <c r="V44" s="1230"/>
      <c r="W44" s="1230"/>
      <c r="X44" s="1230"/>
      <c r="Y44" s="1230"/>
      <c r="Z44" s="1230"/>
      <c r="AA44" s="1231"/>
      <c r="AB44" s="1229"/>
      <c r="AC44" s="1230"/>
      <c r="AD44" s="1230"/>
      <c r="AE44" s="1230"/>
      <c r="AF44" s="1230"/>
      <c r="AG44" s="1230"/>
      <c r="AH44" s="1230"/>
      <c r="AI44" s="1230"/>
      <c r="AJ44" s="1232"/>
      <c r="AL44" s="264" t="str">
        <f t="shared" ref="AL44:AL47" si="4">IF(S44="","未記入",IF(S44="あり",IF(COUNTA(U44:AJ44)=2,"","未記入"),""))</f>
        <v/>
      </c>
      <c r="AM44" s="264"/>
      <c r="AN44" s="264"/>
      <c r="AO44" s="264"/>
    </row>
    <row r="45" spans="1:41" ht="15.75" customHeight="1">
      <c r="A45" s="1234"/>
      <c r="B45" s="328" t="s">
        <v>34</v>
      </c>
      <c r="C45" s="287"/>
      <c r="D45" s="287"/>
      <c r="E45" s="287"/>
      <c r="F45" s="287"/>
      <c r="G45" s="287"/>
      <c r="H45" s="287"/>
      <c r="I45" s="287"/>
      <c r="J45" s="287"/>
      <c r="K45" s="287"/>
      <c r="L45" s="287"/>
      <c r="M45" s="287"/>
      <c r="N45" s="287"/>
      <c r="O45" s="287"/>
      <c r="P45" s="287"/>
      <c r="Q45" s="287"/>
      <c r="R45" s="288"/>
      <c r="S45" s="368" t="s">
        <v>661</v>
      </c>
      <c r="T45" s="375"/>
      <c r="U45" s="1229"/>
      <c r="V45" s="1230"/>
      <c r="W45" s="1230"/>
      <c r="X45" s="1230"/>
      <c r="Y45" s="1230"/>
      <c r="Z45" s="1230"/>
      <c r="AA45" s="1231"/>
      <c r="AB45" s="1229"/>
      <c r="AC45" s="1230"/>
      <c r="AD45" s="1230"/>
      <c r="AE45" s="1230"/>
      <c r="AF45" s="1230"/>
      <c r="AG45" s="1230"/>
      <c r="AH45" s="1230"/>
      <c r="AI45" s="1230"/>
      <c r="AJ45" s="1232"/>
      <c r="AL45" s="264" t="str">
        <f t="shared" si="4"/>
        <v/>
      </c>
      <c r="AM45" s="264"/>
      <c r="AN45" s="264"/>
      <c r="AO45" s="264"/>
    </row>
    <row r="46" spans="1:41" ht="15.75" customHeight="1">
      <c r="A46" s="1234"/>
      <c r="B46" s="328" t="s">
        <v>35</v>
      </c>
      <c r="C46" s="287"/>
      <c r="D46" s="287"/>
      <c r="E46" s="287"/>
      <c r="F46" s="287"/>
      <c r="G46" s="287"/>
      <c r="H46" s="287"/>
      <c r="I46" s="287"/>
      <c r="J46" s="287"/>
      <c r="K46" s="287"/>
      <c r="L46" s="287"/>
      <c r="M46" s="287"/>
      <c r="N46" s="287"/>
      <c r="O46" s="287"/>
      <c r="P46" s="287"/>
      <c r="Q46" s="287"/>
      <c r="R46" s="288"/>
      <c r="S46" s="368" t="s">
        <v>661</v>
      </c>
      <c r="T46" s="375"/>
      <c r="U46" s="1229"/>
      <c r="V46" s="1230"/>
      <c r="W46" s="1230"/>
      <c r="X46" s="1230"/>
      <c r="Y46" s="1230"/>
      <c r="Z46" s="1230"/>
      <c r="AA46" s="1231"/>
      <c r="AB46" s="1229"/>
      <c r="AC46" s="1230"/>
      <c r="AD46" s="1230"/>
      <c r="AE46" s="1230"/>
      <c r="AF46" s="1230"/>
      <c r="AG46" s="1230"/>
      <c r="AH46" s="1230"/>
      <c r="AI46" s="1230"/>
      <c r="AJ46" s="1232"/>
      <c r="AL46" s="264" t="str">
        <f t="shared" si="4"/>
        <v/>
      </c>
      <c r="AM46" s="264"/>
      <c r="AN46" s="264"/>
      <c r="AO46" s="264"/>
    </row>
    <row r="47" spans="1:41" ht="15.75" customHeight="1" thickBot="1">
      <c r="A47" s="1235"/>
      <c r="B47" s="510" t="s">
        <v>433</v>
      </c>
      <c r="C47" s="511"/>
      <c r="D47" s="511"/>
      <c r="E47" s="511"/>
      <c r="F47" s="511"/>
      <c r="G47" s="511"/>
      <c r="H47" s="511"/>
      <c r="I47" s="511"/>
      <c r="J47" s="511"/>
      <c r="K47" s="511"/>
      <c r="L47" s="511"/>
      <c r="M47" s="511"/>
      <c r="N47" s="511"/>
      <c r="O47" s="511"/>
      <c r="P47" s="511"/>
      <c r="Q47" s="511"/>
      <c r="R47" s="512"/>
      <c r="S47" s="265" t="s">
        <v>661</v>
      </c>
      <c r="T47" s="503"/>
      <c r="U47" s="1225"/>
      <c r="V47" s="1226"/>
      <c r="W47" s="1226"/>
      <c r="X47" s="1226"/>
      <c r="Y47" s="1226"/>
      <c r="Z47" s="1226"/>
      <c r="AA47" s="1228"/>
      <c r="AB47" s="1225"/>
      <c r="AC47" s="1226"/>
      <c r="AD47" s="1226"/>
      <c r="AE47" s="1226"/>
      <c r="AF47" s="1226"/>
      <c r="AG47" s="1226"/>
      <c r="AH47" s="1226"/>
      <c r="AI47" s="1226"/>
      <c r="AJ47" s="1227"/>
      <c r="AL47" s="264" t="str">
        <f t="shared" si="4"/>
        <v/>
      </c>
      <c r="AM47" s="264"/>
      <c r="AN47" s="264"/>
      <c r="AO47" s="264"/>
    </row>
    <row r="48" spans="1:41" ht="15.75" customHeight="1">
      <c r="A48" s="345" t="s">
        <v>434</v>
      </c>
      <c r="B48" s="346"/>
      <c r="C48" s="346"/>
      <c r="D48" s="346"/>
      <c r="E48" s="346"/>
      <c r="F48" s="346"/>
      <c r="G48" s="346"/>
      <c r="H48" s="346"/>
      <c r="I48" s="346"/>
      <c r="J48" s="346"/>
      <c r="K48" s="346"/>
      <c r="L48" s="346"/>
      <c r="M48" s="346"/>
      <c r="N48" s="346"/>
      <c r="O48" s="346"/>
      <c r="P48" s="346"/>
      <c r="Q48" s="346"/>
      <c r="R48" s="346"/>
      <c r="S48" s="346"/>
      <c r="T48" s="346"/>
      <c r="U48" s="346"/>
      <c r="V48" s="346"/>
      <c r="W48" s="346"/>
      <c r="X48" s="346"/>
      <c r="Y48" s="346"/>
      <c r="Z48" s="346"/>
      <c r="AA48" s="346"/>
      <c r="AB48" s="346"/>
      <c r="AC48" s="346"/>
      <c r="AD48" s="346"/>
      <c r="AE48" s="346"/>
      <c r="AF48" s="346"/>
      <c r="AG48" s="346"/>
      <c r="AH48" s="346"/>
      <c r="AI48" s="346"/>
      <c r="AJ48" s="1233"/>
    </row>
    <row r="49" spans="1:41" ht="15.75" customHeight="1">
      <c r="A49" s="1234"/>
      <c r="B49" s="328" t="s">
        <v>435</v>
      </c>
      <c r="C49" s="287"/>
      <c r="D49" s="287"/>
      <c r="E49" s="287"/>
      <c r="F49" s="287"/>
      <c r="G49" s="287"/>
      <c r="H49" s="287"/>
      <c r="I49" s="287"/>
      <c r="J49" s="287"/>
      <c r="K49" s="287"/>
      <c r="L49" s="287"/>
      <c r="M49" s="287"/>
      <c r="N49" s="287"/>
      <c r="O49" s="287"/>
      <c r="P49" s="287"/>
      <c r="Q49" s="287"/>
      <c r="R49" s="288"/>
      <c r="S49" s="368" t="s">
        <v>661</v>
      </c>
      <c r="T49" s="375"/>
      <c r="U49" s="1229"/>
      <c r="V49" s="1230"/>
      <c r="W49" s="1230"/>
      <c r="X49" s="1230"/>
      <c r="Y49" s="1230"/>
      <c r="Z49" s="1230"/>
      <c r="AA49" s="1231"/>
      <c r="AB49" s="1229"/>
      <c r="AC49" s="1230"/>
      <c r="AD49" s="1230"/>
      <c r="AE49" s="1230"/>
      <c r="AF49" s="1230"/>
      <c r="AG49" s="1230"/>
      <c r="AH49" s="1230"/>
      <c r="AI49" s="1230"/>
      <c r="AJ49" s="1232"/>
      <c r="AL49" s="264" t="str">
        <f t="shared" ref="AL49:AL52" si="5">IF(S49="","未記入",IF(S49="あり",IF(COUNTA(U49:AJ49)=2,"","未記入"),""))</f>
        <v/>
      </c>
      <c r="AM49" s="264"/>
      <c r="AN49" s="264"/>
      <c r="AO49" s="264"/>
    </row>
    <row r="50" spans="1:41" ht="15.75" customHeight="1">
      <c r="A50" s="1234"/>
      <c r="B50" s="328" t="s">
        <v>436</v>
      </c>
      <c r="C50" s="287"/>
      <c r="D50" s="287"/>
      <c r="E50" s="287"/>
      <c r="F50" s="287"/>
      <c r="G50" s="287"/>
      <c r="H50" s="287"/>
      <c r="I50" s="287"/>
      <c r="J50" s="287"/>
      <c r="K50" s="287"/>
      <c r="L50" s="287"/>
      <c r="M50" s="287"/>
      <c r="N50" s="287"/>
      <c r="O50" s="287"/>
      <c r="P50" s="287"/>
      <c r="Q50" s="287"/>
      <c r="R50" s="288"/>
      <c r="S50" s="368" t="s">
        <v>661</v>
      </c>
      <c r="T50" s="375"/>
      <c r="U50" s="1229"/>
      <c r="V50" s="1230"/>
      <c r="W50" s="1230"/>
      <c r="X50" s="1230"/>
      <c r="Y50" s="1230"/>
      <c r="Z50" s="1230"/>
      <c r="AA50" s="1231"/>
      <c r="AB50" s="1229"/>
      <c r="AC50" s="1230"/>
      <c r="AD50" s="1230"/>
      <c r="AE50" s="1230"/>
      <c r="AF50" s="1230"/>
      <c r="AG50" s="1230"/>
      <c r="AH50" s="1230"/>
      <c r="AI50" s="1230"/>
      <c r="AJ50" s="1232"/>
      <c r="AL50" s="264" t="str">
        <f t="shared" si="5"/>
        <v/>
      </c>
      <c r="AM50" s="264"/>
      <c r="AN50" s="264"/>
      <c r="AO50" s="264"/>
    </row>
    <row r="51" spans="1:41" ht="15.75" customHeight="1">
      <c r="A51" s="1234"/>
      <c r="B51" s="328" t="s">
        <v>437</v>
      </c>
      <c r="C51" s="287"/>
      <c r="D51" s="287"/>
      <c r="E51" s="287"/>
      <c r="F51" s="287"/>
      <c r="G51" s="287"/>
      <c r="H51" s="287"/>
      <c r="I51" s="287"/>
      <c r="J51" s="287"/>
      <c r="K51" s="287"/>
      <c r="L51" s="287"/>
      <c r="M51" s="287"/>
      <c r="N51" s="287"/>
      <c r="O51" s="287"/>
      <c r="P51" s="287"/>
      <c r="Q51" s="287"/>
      <c r="R51" s="288"/>
      <c r="S51" s="368" t="s">
        <v>661</v>
      </c>
      <c r="T51" s="375"/>
      <c r="U51" s="1229"/>
      <c r="V51" s="1230"/>
      <c r="W51" s="1230"/>
      <c r="X51" s="1230"/>
      <c r="Y51" s="1230"/>
      <c r="Z51" s="1230"/>
      <c r="AA51" s="1231"/>
      <c r="AB51" s="1229"/>
      <c r="AC51" s="1230"/>
      <c r="AD51" s="1230"/>
      <c r="AE51" s="1230"/>
      <c r="AF51" s="1230"/>
      <c r="AG51" s="1230"/>
      <c r="AH51" s="1230"/>
      <c r="AI51" s="1230"/>
      <c r="AJ51" s="1232"/>
      <c r="AL51" s="264" t="str">
        <f t="shared" si="5"/>
        <v/>
      </c>
      <c r="AM51" s="264"/>
      <c r="AN51" s="264"/>
      <c r="AO51" s="264"/>
    </row>
    <row r="52" spans="1:41" ht="15.75" customHeight="1" thickBot="1">
      <c r="A52" s="1235"/>
      <c r="B52" s="510" t="s">
        <v>438</v>
      </c>
      <c r="C52" s="511"/>
      <c r="D52" s="511"/>
      <c r="E52" s="511"/>
      <c r="F52" s="511"/>
      <c r="G52" s="511"/>
      <c r="H52" s="511"/>
      <c r="I52" s="511"/>
      <c r="J52" s="511"/>
      <c r="K52" s="511"/>
      <c r="L52" s="511"/>
      <c r="M52" s="511"/>
      <c r="N52" s="511"/>
      <c r="O52" s="511"/>
      <c r="P52" s="511"/>
      <c r="Q52" s="511"/>
      <c r="R52" s="512"/>
      <c r="S52" s="265" t="s">
        <v>661</v>
      </c>
      <c r="T52" s="503"/>
      <c r="U52" s="1225"/>
      <c r="V52" s="1226"/>
      <c r="W52" s="1226"/>
      <c r="X52" s="1226"/>
      <c r="Y52" s="1226"/>
      <c r="Z52" s="1226"/>
      <c r="AA52" s="1228"/>
      <c r="AB52" s="1225"/>
      <c r="AC52" s="1226"/>
      <c r="AD52" s="1226"/>
      <c r="AE52" s="1226"/>
      <c r="AF52" s="1226"/>
      <c r="AG52" s="1226"/>
      <c r="AH52" s="1226"/>
      <c r="AI52" s="1226"/>
      <c r="AJ52" s="1227"/>
      <c r="AL52" s="264" t="str">
        <f t="shared" si="5"/>
        <v/>
      </c>
      <c r="AM52" s="264"/>
      <c r="AN52" s="264"/>
      <c r="AO52" s="264"/>
    </row>
  </sheetData>
  <sheetProtection algorithmName="SHA-512" hashValue="kiJBGJXSrUbF23opTc/faO9FfDgIfPt/GixMbE07brjh9cEQTvmUrJqD3YBwdYW7csmbvQug5Nc0RsYn8fK3dA==" saltValue="Jbopx3aJYzJrTLh0D7gOWA==" spinCount="100000" sheet="1" objects="1" scenarios="1"/>
  <mergeCells count="235">
    <mergeCell ref="B31:R31"/>
    <mergeCell ref="B32:R32"/>
    <mergeCell ref="B34:R34"/>
    <mergeCell ref="B35:R35"/>
    <mergeCell ref="A17:A25"/>
    <mergeCell ref="B17:R17"/>
    <mergeCell ref="B18:R18"/>
    <mergeCell ref="B19:R19"/>
    <mergeCell ref="B20:R20"/>
    <mergeCell ref="B21:R21"/>
    <mergeCell ref="B22:R22"/>
    <mergeCell ref="B23:R23"/>
    <mergeCell ref="B24:R24"/>
    <mergeCell ref="A27:AJ27"/>
    <mergeCell ref="A28:A37"/>
    <mergeCell ref="B33:R33"/>
    <mergeCell ref="B36:R36"/>
    <mergeCell ref="B37:R37"/>
    <mergeCell ref="U21:AA21"/>
    <mergeCell ref="AB21:AJ21"/>
    <mergeCell ref="U22:AA22"/>
    <mergeCell ref="AB22:AJ22"/>
    <mergeCell ref="U23:AA23"/>
    <mergeCell ref="AB23:AJ23"/>
    <mergeCell ref="B5:R5"/>
    <mergeCell ref="B6:R6"/>
    <mergeCell ref="B7:R7"/>
    <mergeCell ref="B8:R8"/>
    <mergeCell ref="B9:R9"/>
    <mergeCell ref="B10:R10"/>
    <mergeCell ref="B11:R11"/>
    <mergeCell ref="B12:R12"/>
    <mergeCell ref="B13:R13"/>
    <mergeCell ref="AB24:AJ24"/>
    <mergeCell ref="U25:AA25"/>
    <mergeCell ref="AB25:AJ25"/>
    <mergeCell ref="U26:AA26"/>
    <mergeCell ref="AB26:AJ26"/>
    <mergeCell ref="U28:AA28"/>
    <mergeCell ref="AB28:AJ28"/>
    <mergeCell ref="U29:AA29"/>
    <mergeCell ref="AB29:AJ29"/>
    <mergeCell ref="A2:T2"/>
    <mergeCell ref="U2:AA2"/>
    <mergeCell ref="S9:T9"/>
    <mergeCell ref="S10:T10"/>
    <mergeCell ref="S11:T11"/>
    <mergeCell ref="S12:T12"/>
    <mergeCell ref="AB2:AJ2"/>
    <mergeCell ref="S4:T4"/>
    <mergeCell ref="S5:T5"/>
    <mergeCell ref="S6:T6"/>
    <mergeCell ref="S7:T7"/>
    <mergeCell ref="S8:T8"/>
    <mergeCell ref="AB4:AJ4"/>
    <mergeCell ref="AB5:AJ5"/>
    <mergeCell ref="AB6:AJ6"/>
    <mergeCell ref="AB7:AJ7"/>
    <mergeCell ref="AB8:AJ8"/>
    <mergeCell ref="AB9:AJ9"/>
    <mergeCell ref="AB10:AJ10"/>
    <mergeCell ref="AB11:AJ11"/>
    <mergeCell ref="AB12:AJ12"/>
    <mergeCell ref="A3:AJ3"/>
    <mergeCell ref="A4:A15"/>
    <mergeCell ref="B4:R4"/>
    <mergeCell ref="S13:T13"/>
    <mergeCell ref="S14:T14"/>
    <mergeCell ref="S15:T15"/>
    <mergeCell ref="S17:T17"/>
    <mergeCell ref="S18:T18"/>
    <mergeCell ref="S19:T19"/>
    <mergeCell ref="S20:T20"/>
    <mergeCell ref="S21:T21"/>
    <mergeCell ref="S22:T22"/>
    <mergeCell ref="A16:AJ16"/>
    <mergeCell ref="B14:R14"/>
    <mergeCell ref="B15:R15"/>
    <mergeCell ref="AB13:AJ13"/>
    <mergeCell ref="U14:AA14"/>
    <mergeCell ref="AB14:AJ14"/>
    <mergeCell ref="U15:AA15"/>
    <mergeCell ref="AB15:AJ15"/>
    <mergeCell ref="U17:AA17"/>
    <mergeCell ref="AB17:AJ17"/>
    <mergeCell ref="U18:AA18"/>
    <mergeCell ref="AB18:AJ18"/>
    <mergeCell ref="AB19:AJ19"/>
    <mergeCell ref="U20:AA20"/>
    <mergeCell ref="AB20:AJ20"/>
    <mergeCell ref="S35:T35"/>
    <mergeCell ref="S36:T36"/>
    <mergeCell ref="S37:T37"/>
    <mergeCell ref="S23:T23"/>
    <mergeCell ref="S24:T24"/>
    <mergeCell ref="S25:T25"/>
    <mergeCell ref="S39:T39"/>
    <mergeCell ref="S26:T26"/>
    <mergeCell ref="S28:T28"/>
    <mergeCell ref="S29:T29"/>
    <mergeCell ref="S30:T30"/>
    <mergeCell ref="S31:T31"/>
    <mergeCell ref="S32:T32"/>
    <mergeCell ref="A38:AJ38"/>
    <mergeCell ref="A39:A41"/>
    <mergeCell ref="B39:R39"/>
    <mergeCell ref="B40:R40"/>
    <mergeCell ref="B41:R41"/>
    <mergeCell ref="S41:T41"/>
    <mergeCell ref="B25:R25"/>
    <mergeCell ref="A26:R26"/>
    <mergeCell ref="B28:R28"/>
    <mergeCell ref="B29:R29"/>
    <mergeCell ref="B30:R30"/>
    <mergeCell ref="S52:T52"/>
    <mergeCell ref="U4:AA4"/>
    <mergeCell ref="U5:AA5"/>
    <mergeCell ref="U6:AA6"/>
    <mergeCell ref="U7:AA7"/>
    <mergeCell ref="S40:T40"/>
    <mergeCell ref="U8:AA8"/>
    <mergeCell ref="U9:AA9"/>
    <mergeCell ref="U10:AA10"/>
    <mergeCell ref="U11:AA11"/>
    <mergeCell ref="U12:AA12"/>
    <mergeCell ref="U13:AA13"/>
    <mergeCell ref="U19:AA19"/>
    <mergeCell ref="U24:AA24"/>
    <mergeCell ref="U30:AA30"/>
    <mergeCell ref="U35:AA35"/>
    <mergeCell ref="U41:AA41"/>
    <mergeCell ref="U47:AA47"/>
    <mergeCell ref="S42:T42"/>
    <mergeCell ref="S44:T44"/>
    <mergeCell ref="S45:T45"/>
    <mergeCell ref="S46:T46"/>
    <mergeCell ref="S33:T33"/>
    <mergeCell ref="S34:T34"/>
    <mergeCell ref="AB30:AJ30"/>
    <mergeCell ref="U31:AA31"/>
    <mergeCell ref="AB31:AJ31"/>
    <mergeCell ref="U32:AA32"/>
    <mergeCell ref="AB32:AJ32"/>
    <mergeCell ref="U33:AA33"/>
    <mergeCell ref="AB33:AJ33"/>
    <mergeCell ref="U34:AA34"/>
    <mergeCell ref="AB34:AJ34"/>
    <mergeCell ref="AB35:AJ35"/>
    <mergeCell ref="U36:AA36"/>
    <mergeCell ref="AB36:AJ36"/>
    <mergeCell ref="U37:AA37"/>
    <mergeCell ref="AB37:AJ37"/>
    <mergeCell ref="U39:AA39"/>
    <mergeCell ref="AB39:AJ39"/>
    <mergeCell ref="U40:AA40"/>
    <mergeCell ref="AB40:AJ40"/>
    <mergeCell ref="AB41:AJ41"/>
    <mergeCell ref="U42:AA42"/>
    <mergeCell ref="AB42:AJ42"/>
    <mergeCell ref="U44:AA44"/>
    <mergeCell ref="AB44:AJ44"/>
    <mergeCell ref="U45:AA45"/>
    <mergeCell ref="AB45:AJ45"/>
    <mergeCell ref="U46:AA46"/>
    <mergeCell ref="AB46:AJ46"/>
    <mergeCell ref="A43:AJ43"/>
    <mergeCell ref="A42:R42"/>
    <mergeCell ref="AB47:AJ47"/>
    <mergeCell ref="U52:AA52"/>
    <mergeCell ref="AB52:AJ52"/>
    <mergeCell ref="U49:AA49"/>
    <mergeCell ref="AB49:AJ49"/>
    <mergeCell ref="U50:AA50"/>
    <mergeCell ref="AB50:AJ50"/>
    <mergeCell ref="U51:AA51"/>
    <mergeCell ref="AB51:AJ51"/>
    <mergeCell ref="A48:AJ48"/>
    <mergeCell ref="A49:A52"/>
    <mergeCell ref="A44:A47"/>
    <mergeCell ref="B44:R44"/>
    <mergeCell ref="B45:R45"/>
    <mergeCell ref="B46:R46"/>
    <mergeCell ref="B47:R47"/>
    <mergeCell ref="B49:R49"/>
    <mergeCell ref="B50:R50"/>
    <mergeCell ref="B51:R51"/>
    <mergeCell ref="B52:R52"/>
    <mergeCell ref="S47:T47"/>
    <mergeCell ref="S49:T49"/>
    <mergeCell ref="S50:T50"/>
    <mergeCell ref="S51:T51"/>
    <mergeCell ref="AL4:AO4"/>
    <mergeCell ref="AL5:AO5"/>
    <mergeCell ref="AL6:AO6"/>
    <mergeCell ref="AL7:AO7"/>
    <mergeCell ref="AL8:AO8"/>
    <mergeCell ref="AL9:AO9"/>
    <mergeCell ref="AL10:AO10"/>
    <mergeCell ref="AL11:AO11"/>
    <mergeCell ref="AL12:AO12"/>
    <mergeCell ref="AL13:AO13"/>
    <mergeCell ref="AL14:AO14"/>
    <mergeCell ref="AL15:AO15"/>
    <mergeCell ref="AL17:AO17"/>
    <mergeCell ref="AL18:AO18"/>
    <mergeCell ref="AL19:AO19"/>
    <mergeCell ref="AL20:AO20"/>
    <mergeCell ref="AL21:AO21"/>
    <mergeCell ref="AL22:AO22"/>
    <mergeCell ref="AL23:AO23"/>
    <mergeCell ref="AL24:AO24"/>
    <mergeCell ref="AL25:AO25"/>
    <mergeCell ref="AL26:AO26"/>
    <mergeCell ref="AL28:AO28"/>
    <mergeCell ref="AL29:AO29"/>
    <mergeCell ref="AL30:AO30"/>
    <mergeCell ref="AL31:AO31"/>
    <mergeCell ref="AL32:AO32"/>
    <mergeCell ref="AL44:AO44"/>
    <mergeCell ref="AL45:AO45"/>
    <mergeCell ref="AL46:AO46"/>
    <mergeCell ref="AL47:AO47"/>
    <mergeCell ref="AL49:AO49"/>
    <mergeCell ref="AL50:AO50"/>
    <mergeCell ref="AL51:AO51"/>
    <mergeCell ref="AL52:AO52"/>
    <mergeCell ref="AL33:AO33"/>
    <mergeCell ref="AL34:AO34"/>
    <mergeCell ref="AL35:AO35"/>
    <mergeCell ref="AL36:AO36"/>
    <mergeCell ref="AL37:AO37"/>
    <mergeCell ref="AL39:AO39"/>
    <mergeCell ref="AL40:AO40"/>
    <mergeCell ref="AL41:AO41"/>
    <mergeCell ref="AL42:AO42"/>
  </mergeCells>
  <phoneticPr fontId="2"/>
  <dataValidations count="1">
    <dataValidation type="list" allowBlank="1" showInputMessage="1" showErrorMessage="1" sqref="S44:S47 S17:S26 S28:S37 S4:S15 S39:S42 S49:S52" xr:uid="{00000000-0002-0000-0800-000000000000}">
      <formula1>"あり,なし"</formula1>
    </dataValidation>
  </dataValidations>
  <printOptions horizontalCentered="1" verticalCentered="1"/>
  <pageMargins left="0.6692913385826772" right="0.6692913385826772" top="0.59055118110236227" bottom="0.59055118110236227" header="0.51181102362204722" footer="0.39370078740157483"/>
  <pageSetup paperSize="9" fitToHeight="0"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BF32"/>
  <sheetViews>
    <sheetView view="pageBreakPreview" zoomScale="90" zoomScaleNormal="85" zoomScaleSheetLayoutView="90" workbookViewId="0"/>
  </sheetViews>
  <sheetFormatPr defaultColWidth="2.5" defaultRowHeight="13.5"/>
  <cols>
    <col min="1" max="54" width="2.5" style="208"/>
    <col min="55" max="58" width="2.5" style="250"/>
    <col min="59" max="16384" width="2.5" style="208"/>
  </cols>
  <sheetData>
    <row r="1" spans="1:58" ht="14.25" thickBot="1">
      <c r="A1" s="11" t="s">
        <v>485</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row>
    <row r="2" spans="1:58">
      <c r="A2" s="157"/>
      <c r="B2" s="134"/>
      <c r="C2" s="130"/>
      <c r="D2" s="130"/>
      <c r="E2" s="130"/>
      <c r="F2" s="130"/>
      <c r="G2" s="130"/>
      <c r="H2" s="130"/>
      <c r="I2" s="130"/>
      <c r="J2" s="130"/>
      <c r="K2" s="130"/>
      <c r="L2" s="130"/>
      <c r="M2" s="130"/>
      <c r="N2" s="130"/>
      <c r="O2" s="130"/>
      <c r="P2" s="1277" t="s">
        <v>388</v>
      </c>
      <c r="Q2" s="346"/>
      <c r="R2" s="346"/>
      <c r="S2" s="346"/>
      <c r="T2" s="346"/>
      <c r="U2" s="346"/>
      <c r="V2" s="346"/>
      <c r="W2" s="346"/>
      <c r="X2" s="346"/>
      <c r="Y2" s="346"/>
      <c r="Z2" s="346"/>
      <c r="AA2" s="346"/>
      <c r="AB2" s="346"/>
      <c r="AC2" s="346"/>
      <c r="AD2" s="346"/>
      <c r="AE2" s="347"/>
      <c r="AF2" s="1278" t="s">
        <v>420</v>
      </c>
      <c r="AG2" s="1279"/>
      <c r="AH2" s="1279"/>
      <c r="AI2" s="1279"/>
      <c r="AJ2" s="1279"/>
      <c r="AK2" s="1279"/>
      <c r="AL2" s="1279"/>
      <c r="AM2" s="1279"/>
      <c r="AN2" s="1279"/>
      <c r="AO2" s="1279"/>
      <c r="AP2" s="1279"/>
      <c r="AQ2" s="1279"/>
      <c r="AR2" s="1279"/>
      <c r="AS2" s="1279"/>
      <c r="AT2" s="1279"/>
      <c r="AU2" s="1279"/>
      <c r="AV2" s="1279"/>
      <c r="AW2" s="1279"/>
      <c r="AX2" s="1279"/>
      <c r="AY2" s="1279"/>
      <c r="AZ2" s="1279"/>
      <c r="BA2" s="1280"/>
    </row>
    <row r="3" spans="1:58" ht="14.25" thickBot="1">
      <c r="A3" s="131"/>
      <c r="B3" s="80"/>
      <c r="C3" s="80"/>
      <c r="D3" s="80"/>
      <c r="E3" s="80"/>
      <c r="F3" s="80"/>
      <c r="G3" s="80"/>
      <c r="H3" s="80"/>
      <c r="I3" s="80"/>
      <c r="J3" s="80"/>
      <c r="K3" s="80"/>
      <c r="L3" s="80"/>
      <c r="M3" s="80"/>
      <c r="N3" s="80"/>
      <c r="O3" s="80"/>
      <c r="P3" s="104"/>
      <c r="Q3" s="105"/>
      <c r="R3" s="1173" t="s">
        <v>774</v>
      </c>
      <c r="S3" s="361"/>
      <c r="T3" s="361"/>
      <c r="U3" s="361"/>
      <c r="V3" s="361"/>
      <c r="W3" s="361"/>
      <c r="X3" s="361"/>
      <c r="Y3" s="361"/>
      <c r="Z3" s="361"/>
      <c r="AA3" s="361"/>
      <c r="AB3" s="361"/>
      <c r="AC3" s="361"/>
      <c r="AD3" s="361"/>
      <c r="AE3" s="362"/>
      <c r="AF3" s="1281"/>
      <c r="AG3" s="501"/>
      <c r="AH3" s="501"/>
      <c r="AI3" s="501"/>
      <c r="AJ3" s="501"/>
      <c r="AK3" s="501"/>
      <c r="AL3" s="501"/>
      <c r="AM3" s="501"/>
      <c r="AN3" s="501"/>
      <c r="AO3" s="501"/>
      <c r="AP3" s="501"/>
      <c r="AQ3" s="501"/>
      <c r="AR3" s="501"/>
      <c r="AS3" s="501"/>
      <c r="AT3" s="501"/>
      <c r="AU3" s="501"/>
      <c r="AV3" s="501"/>
      <c r="AW3" s="501"/>
      <c r="AX3" s="501"/>
      <c r="AY3" s="501"/>
      <c r="AZ3" s="501"/>
      <c r="BA3" s="1282"/>
    </row>
    <row r="4" spans="1:58" ht="16.5" customHeight="1">
      <c r="A4" s="1283" t="s">
        <v>389</v>
      </c>
      <c r="B4" s="1284"/>
      <c r="C4" s="1274" t="s">
        <v>390</v>
      </c>
      <c r="D4" s="1275"/>
      <c r="E4" s="1275"/>
      <c r="F4" s="1275"/>
      <c r="G4" s="1275"/>
      <c r="H4" s="1275"/>
      <c r="I4" s="1275"/>
      <c r="J4" s="1275"/>
      <c r="K4" s="1275"/>
      <c r="L4" s="1275"/>
      <c r="M4" s="1275"/>
      <c r="N4" s="1275"/>
      <c r="O4" s="1276"/>
      <c r="P4" s="1264" t="s">
        <v>566</v>
      </c>
      <c r="Q4" s="1265"/>
      <c r="R4" s="1251" t="s">
        <v>781</v>
      </c>
      <c r="S4" s="1252"/>
      <c r="T4" s="1252"/>
      <c r="U4" s="1252"/>
      <c r="V4" s="1252"/>
      <c r="W4" s="1252"/>
      <c r="X4" s="1252"/>
      <c r="Y4" s="1252"/>
      <c r="Z4" s="1252"/>
      <c r="AA4" s="1252"/>
      <c r="AB4" s="1252"/>
      <c r="AC4" s="1252"/>
      <c r="AD4" s="1252"/>
      <c r="AE4" s="1253"/>
      <c r="AF4" s="1251"/>
      <c r="AG4" s="1252"/>
      <c r="AH4" s="1252"/>
      <c r="AI4" s="1252"/>
      <c r="AJ4" s="1252"/>
      <c r="AK4" s="1252"/>
      <c r="AL4" s="1252"/>
      <c r="AM4" s="1252"/>
      <c r="AN4" s="1252"/>
      <c r="AO4" s="1252"/>
      <c r="AP4" s="1252"/>
      <c r="AQ4" s="1252"/>
      <c r="AR4" s="1252"/>
      <c r="AS4" s="1252"/>
      <c r="AT4" s="1252"/>
      <c r="AU4" s="1252"/>
      <c r="AV4" s="1252"/>
      <c r="AW4" s="1252"/>
      <c r="AX4" s="1252"/>
      <c r="AY4" s="1252"/>
      <c r="AZ4" s="1252"/>
      <c r="BA4" s="1254"/>
      <c r="BC4" s="251" t="str">
        <f>IF(P4="","未記入",IF(P4="あり",IF(COUNTA(R4:BA4)=0,"料金を記入してください。料金が発生しない場合は備考欄に詳細を記入してください",""),""))</f>
        <v/>
      </c>
      <c r="BD4" s="252"/>
      <c r="BE4" s="252"/>
      <c r="BF4" s="253"/>
    </row>
    <row r="5" spans="1:58" ht="16.5" customHeight="1">
      <c r="A5" s="1285"/>
      <c r="B5" s="1286"/>
      <c r="C5" s="1271" t="s">
        <v>391</v>
      </c>
      <c r="D5" s="1272"/>
      <c r="E5" s="1272"/>
      <c r="F5" s="1272"/>
      <c r="G5" s="1272"/>
      <c r="H5" s="1272"/>
      <c r="I5" s="1272"/>
      <c r="J5" s="1272"/>
      <c r="K5" s="1272"/>
      <c r="L5" s="1272"/>
      <c r="M5" s="1272"/>
      <c r="N5" s="1272"/>
      <c r="O5" s="1273"/>
      <c r="P5" s="1266" t="s">
        <v>566</v>
      </c>
      <c r="Q5" s="1267"/>
      <c r="R5" s="1247" t="s">
        <v>749</v>
      </c>
      <c r="S5" s="1248"/>
      <c r="T5" s="1248"/>
      <c r="U5" s="1248"/>
      <c r="V5" s="1248"/>
      <c r="W5" s="1248"/>
      <c r="X5" s="1248"/>
      <c r="Y5" s="1248"/>
      <c r="Z5" s="1248"/>
      <c r="AA5" s="1248"/>
      <c r="AB5" s="1248"/>
      <c r="AC5" s="1248"/>
      <c r="AD5" s="1248"/>
      <c r="AE5" s="1249"/>
      <c r="AF5" s="1247"/>
      <c r="AG5" s="1248"/>
      <c r="AH5" s="1248"/>
      <c r="AI5" s="1248"/>
      <c r="AJ5" s="1248"/>
      <c r="AK5" s="1248"/>
      <c r="AL5" s="1248"/>
      <c r="AM5" s="1248"/>
      <c r="AN5" s="1248"/>
      <c r="AO5" s="1248"/>
      <c r="AP5" s="1248"/>
      <c r="AQ5" s="1248"/>
      <c r="AR5" s="1248"/>
      <c r="AS5" s="1248"/>
      <c r="AT5" s="1248"/>
      <c r="AU5" s="1248"/>
      <c r="AV5" s="1248"/>
      <c r="AW5" s="1248"/>
      <c r="AX5" s="1248"/>
      <c r="AY5" s="1248"/>
      <c r="AZ5" s="1248"/>
      <c r="BA5" s="1250"/>
      <c r="BC5" s="251" t="str">
        <f t="shared" ref="BC5:BC30" si="0">IF(P5="","未記入",IF(P5="あり",IF(COUNTA(R5:BA5)=0,"料金を記入してください。料金が発生しない場合は備考欄に詳細を記入してください",""),""))</f>
        <v/>
      </c>
      <c r="BD5" s="252"/>
      <c r="BE5" s="252"/>
      <c r="BF5" s="253"/>
    </row>
    <row r="6" spans="1:58" ht="16.5" customHeight="1">
      <c r="A6" s="1285"/>
      <c r="B6" s="1286"/>
      <c r="C6" s="1271" t="s">
        <v>392</v>
      </c>
      <c r="D6" s="1272"/>
      <c r="E6" s="1272"/>
      <c r="F6" s="1272"/>
      <c r="G6" s="1272"/>
      <c r="H6" s="1272"/>
      <c r="I6" s="1272"/>
      <c r="J6" s="1272"/>
      <c r="K6" s="1272"/>
      <c r="L6" s="1272"/>
      <c r="M6" s="1272"/>
      <c r="N6" s="1272"/>
      <c r="O6" s="1273"/>
      <c r="P6" s="1266" t="s">
        <v>566</v>
      </c>
      <c r="Q6" s="1267"/>
      <c r="R6" s="1247" t="s">
        <v>750</v>
      </c>
      <c r="S6" s="1248"/>
      <c r="T6" s="1248"/>
      <c r="U6" s="1248"/>
      <c r="V6" s="1248"/>
      <c r="W6" s="1248"/>
      <c r="X6" s="1248"/>
      <c r="Y6" s="1248"/>
      <c r="Z6" s="1248"/>
      <c r="AA6" s="1248"/>
      <c r="AB6" s="1248"/>
      <c r="AC6" s="1248"/>
      <c r="AD6" s="1248"/>
      <c r="AE6" s="1249"/>
      <c r="AF6" s="1247" t="s">
        <v>752</v>
      </c>
      <c r="AG6" s="1248"/>
      <c r="AH6" s="1248"/>
      <c r="AI6" s="1248"/>
      <c r="AJ6" s="1248"/>
      <c r="AK6" s="1248"/>
      <c r="AL6" s="1248"/>
      <c r="AM6" s="1248"/>
      <c r="AN6" s="1248"/>
      <c r="AO6" s="1248"/>
      <c r="AP6" s="1248"/>
      <c r="AQ6" s="1248"/>
      <c r="AR6" s="1248"/>
      <c r="AS6" s="1248"/>
      <c r="AT6" s="1248"/>
      <c r="AU6" s="1248"/>
      <c r="AV6" s="1248"/>
      <c r="AW6" s="1248"/>
      <c r="AX6" s="1248"/>
      <c r="AY6" s="1248"/>
      <c r="AZ6" s="1248"/>
      <c r="BA6" s="1250"/>
      <c r="BC6" s="251" t="str">
        <f t="shared" si="0"/>
        <v/>
      </c>
      <c r="BD6" s="252"/>
      <c r="BE6" s="252"/>
      <c r="BF6" s="253"/>
    </row>
    <row r="7" spans="1:58" ht="16.5" customHeight="1">
      <c r="A7" s="1285"/>
      <c r="B7" s="1286"/>
      <c r="C7" s="1271" t="s">
        <v>393</v>
      </c>
      <c r="D7" s="1272"/>
      <c r="E7" s="1272"/>
      <c r="F7" s="1272"/>
      <c r="G7" s="1272"/>
      <c r="H7" s="1272"/>
      <c r="I7" s="1272"/>
      <c r="J7" s="1272"/>
      <c r="K7" s="1272"/>
      <c r="L7" s="1272"/>
      <c r="M7" s="1272"/>
      <c r="N7" s="1272"/>
      <c r="O7" s="1273"/>
      <c r="P7" s="1266" t="s">
        <v>566</v>
      </c>
      <c r="Q7" s="1267"/>
      <c r="R7" s="1247" t="s">
        <v>751</v>
      </c>
      <c r="S7" s="1248"/>
      <c r="T7" s="1248"/>
      <c r="U7" s="1248"/>
      <c r="V7" s="1248"/>
      <c r="W7" s="1248"/>
      <c r="X7" s="1248"/>
      <c r="Y7" s="1248"/>
      <c r="Z7" s="1248"/>
      <c r="AA7" s="1248"/>
      <c r="AB7" s="1248"/>
      <c r="AC7" s="1248"/>
      <c r="AD7" s="1248"/>
      <c r="AE7" s="1249"/>
      <c r="AF7" s="1247" t="s">
        <v>754</v>
      </c>
      <c r="AG7" s="1248"/>
      <c r="AH7" s="1248"/>
      <c r="AI7" s="1248"/>
      <c r="AJ7" s="1248"/>
      <c r="AK7" s="1248"/>
      <c r="AL7" s="1248"/>
      <c r="AM7" s="1248"/>
      <c r="AN7" s="1248"/>
      <c r="AO7" s="1248"/>
      <c r="AP7" s="1248"/>
      <c r="AQ7" s="1248"/>
      <c r="AR7" s="1248"/>
      <c r="AS7" s="1248"/>
      <c r="AT7" s="1248"/>
      <c r="AU7" s="1248"/>
      <c r="AV7" s="1248"/>
      <c r="AW7" s="1248"/>
      <c r="AX7" s="1248"/>
      <c r="AY7" s="1248"/>
      <c r="AZ7" s="1248"/>
      <c r="BA7" s="1250"/>
      <c r="BC7" s="251" t="str">
        <f t="shared" si="0"/>
        <v/>
      </c>
      <c r="BD7" s="252"/>
      <c r="BE7" s="252"/>
      <c r="BF7" s="253"/>
    </row>
    <row r="8" spans="1:58" ht="16.5" customHeight="1">
      <c r="A8" s="1285"/>
      <c r="B8" s="1286"/>
      <c r="C8" s="1271" t="s">
        <v>394</v>
      </c>
      <c r="D8" s="1272"/>
      <c r="E8" s="1272"/>
      <c r="F8" s="1272"/>
      <c r="G8" s="1272"/>
      <c r="H8" s="1272"/>
      <c r="I8" s="1272"/>
      <c r="J8" s="1272"/>
      <c r="K8" s="1272"/>
      <c r="L8" s="1272"/>
      <c r="M8" s="1272"/>
      <c r="N8" s="1272"/>
      <c r="O8" s="1273"/>
      <c r="P8" s="1266" t="s">
        <v>566</v>
      </c>
      <c r="Q8" s="1267"/>
      <c r="R8" s="1247" t="s">
        <v>751</v>
      </c>
      <c r="S8" s="1248"/>
      <c r="T8" s="1248"/>
      <c r="U8" s="1248"/>
      <c r="V8" s="1248"/>
      <c r="W8" s="1248"/>
      <c r="X8" s="1248"/>
      <c r="Y8" s="1248"/>
      <c r="Z8" s="1248"/>
      <c r="AA8" s="1248"/>
      <c r="AB8" s="1248"/>
      <c r="AC8" s="1248"/>
      <c r="AD8" s="1248"/>
      <c r="AE8" s="1249"/>
      <c r="AF8" s="1247" t="s">
        <v>754</v>
      </c>
      <c r="AG8" s="1248"/>
      <c r="AH8" s="1248"/>
      <c r="AI8" s="1248"/>
      <c r="AJ8" s="1248"/>
      <c r="AK8" s="1248"/>
      <c r="AL8" s="1248"/>
      <c r="AM8" s="1248"/>
      <c r="AN8" s="1248"/>
      <c r="AO8" s="1248"/>
      <c r="AP8" s="1248"/>
      <c r="AQ8" s="1248"/>
      <c r="AR8" s="1248"/>
      <c r="AS8" s="1248"/>
      <c r="AT8" s="1248"/>
      <c r="AU8" s="1248"/>
      <c r="AV8" s="1248"/>
      <c r="AW8" s="1248"/>
      <c r="AX8" s="1248"/>
      <c r="AY8" s="1248"/>
      <c r="AZ8" s="1248"/>
      <c r="BA8" s="1250"/>
      <c r="BC8" s="251" t="str">
        <f t="shared" si="0"/>
        <v/>
      </c>
      <c r="BD8" s="252"/>
      <c r="BE8" s="252"/>
      <c r="BF8" s="253"/>
    </row>
    <row r="9" spans="1:58" ht="16.5" customHeight="1">
      <c r="A9" s="1285"/>
      <c r="B9" s="1286"/>
      <c r="C9" s="1271" t="s">
        <v>395</v>
      </c>
      <c r="D9" s="1272"/>
      <c r="E9" s="1272"/>
      <c r="F9" s="1272"/>
      <c r="G9" s="1272"/>
      <c r="H9" s="1272"/>
      <c r="I9" s="1272"/>
      <c r="J9" s="1272"/>
      <c r="K9" s="1272"/>
      <c r="L9" s="1272"/>
      <c r="M9" s="1272"/>
      <c r="N9" s="1272"/>
      <c r="O9" s="1273"/>
      <c r="P9" s="1266" t="s">
        <v>566</v>
      </c>
      <c r="Q9" s="1267"/>
      <c r="R9" s="1247" t="s">
        <v>749</v>
      </c>
      <c r="S9" s="1248"/>
      <c r="T9" s="1248"/>
      <c r="U9" s="1248"/>
      <c r="V9" s="1248"/>
      <c r="W9" s="1248"/>
      <c r="X9" s="1248"/>
      <c r="Y9" s="1248"/>
      <c r="Z9" s="1248"/>
      <c r="AA9" s="1248"/>
      <c r="AB9" s="1248"/>
      <c r="AC9" s="1248"/>
      <c r="AD9" s="1248"/>
      <c r="AE9" s="1249"/>
      <c r="AF9" s="1247"/>
      <c r="AG9" s="1248"/>
      <c r="AH9" s="1248"/>
      <c r="AI9" s="1248"/>
      <c r="AJ9" s="1248"/>
      <c r="AK9" s="1248"/>
      <c r="AL9" s="1248"/>
      <c r="AM9" s="1248"/>
      <c r="AN9" s="1248"/>
      <c r="AO9" s="1248"/>
      <c r="AP9" s="1248"/>
      <c r="AQ9" s="1248"/>
      <c r="AR9" s="1248"/>
      <c r="AS9" s="1248"/>
      <c r="AT9" s="1248"/>
      <c r="AU9" s="1248"/>
      <c r="AV9" s="1248"/>
      <c r="AW9" s="1248"/>
      <c r="AX9" s="1248"/>
      <c r="AY9" s="1248"/>
      <c r="AZ9" s="1248"/>
      <c r="BA9" s="1250"/>
      <c r="BC9" s="251" t="str">
        <f t="shared" si="0"/>
        <v/>
      </c>
      <c r="BD9" s="252"/>
      <c r="BE9" s="252"/>
      <c r="BF9" s="253"/>
    </row>
    <row r="10" spans="1:58" ht="16.5" customHeight="1">
      <c r="A10" s="1285"/>
      <c r="B10" s="1286"/>
      <c r="C10" s="1271" t="s">
        <v>396</v>
      </c>
      <c r="D10" s="1272"/>
      <c r="E10" s="1272"/>
      <c r="F10" s="1272"/>
      <c r="G10" s="1272"/>
      <c r="H10" s="1272"/>
      <c r="I10" s="1272"/>
      <c r="J10" s="1272"/>
      <c r="K10" s="1272"/>
      <c r="L10" s="1272"/>
      <c r="M10" s="1272"/>
      <c r="N10" s="1272"/>
      <c r="O10" s="1273"/>
      <c r="P10" s="1266" t="s">
        <v>661</v>
      </c>
      <c r="Q10" s="1267"/>
      <c r="R10" s="1247"/>
      <c r="S10" s="1248"/>
      <c r="T10" s="1248"/>
      <c r="U10" s="1248"/>
      <c r="V10" s="1248"/>
      <c r="W10" s="1248"/>
      <c r="X10" s="1248"/>
      <c r="Y10" s="1248"/>
      <c r="Z10" s="1248"/>
      <c r="AA10" s="1248"/>
      <c r="AB10" s="1248"/>
      <c r="AC10" s="1248"/>
      <c r="AD10" s="1248"/>
      <c r="AE10" s="1249"/>
      <c r="AF10" s="1247"/>
      <c r="AG10" s="1248"/>
      <c r="AH10" s="1248"/>
      <c r="AI10" s="1248"/>
      <c r="AJ10" s="1248"/>
      <c r="AK10" s="1248"/>
      <c r="AL10" s="1248"/>
      <c r="AM10" s="1248"/>
      <c r="AN10" s="1248"/>
      <c r="AO10" s="1248"/>
      <c r="AP10" s="1248"/>
      <c r="AQ10" s="1248"/>
      <c r="AR10" s="1248"/>
      <c r="AS10" s="1248"/>
      <c r="AT10" s="1248"/>
      <c r="AU10" s="1248"/>
      <c r="AV10" s="1248"/>
      <c r="AW10" s="1248"/>
      <c r="AX10" s="1248"/>
      <c r="AY10" s="1248"/>
      <c r="AZ10" s="1248"/>
      <c r="BA10" s="1250"/>
      <c r="BC10" s="251" t="str">
        <f t="shared" si="0"/>
        <v/>
      </c>
      <c r="BD10" s="252"/>
      <c r="BE10" s="252"/>
      <c r="BF10" s="253"/>
    </row>
    <row r="11" spans="1:58" ht="16.5" customHeight="1" thickBot="1">
      <c r="A11" s="1287"/>
      <c r="B11" s="1288"/>
      <c r="C11" s="1268" t="s">
        <v>397</v>
      </c>
      <c r="D11" s="1269"/>
      <c r="E11" s="1269"/>
      <c r="F11" s="1269"/>
      <c r="G11" s="1269"/>
      <c r="H11" s="1269"/>
      <c r="I11" s="1269"/>
      <c r="J11" s="1269"/>
      <c r="K11" s="1269"/>
      <c r="L11" s="1269"/>
      <c r="M11" s="1269"/>
      <c r="N11" s="1269"/>
      <c r="O11" s="1270"/>
      <c r="P11" s="1259" t="s">
        <v>566</v>
      </c>
      <c r="Q11" s="1260"/>
      <c r="R11" s="1255" t="s">
        <v>751</v>
      </c>
      <c r="S11" s="1256"/>
      <c r="T11" s="1256"/>
      <c r="U11" s="1256"/>
      <c r="V11" s="1256"/>
      <c r="W11" s="1256"/>
      <c r="X11" s="1256"/>
      <c r="Y11" s="1256"/>
      <c r="Z11" s="1256"/>
      <c r="AA11" s="1256"/>
      <c r="AB11" s="1256"/>
      <c r="AC11" s="1256"/>
      <c r="AD11" s="1256"/>
      <c r="AE11" s="1257"/>
      <c r="AF11" s="1255" t="s">
        <v>753</v>
      </c>
      <c r="AG11" s="1256"/>
      <c r="AH11" s="1256"/>
      <c r="AI11" s="1256"/>
      <c r="AJ11" s="1256"/>
      <c r="AK11" s="1256"/>
      <c r="AL11" s="1256"/>
      <c r="AM11" s="1256"/>
      <c r="AN11" s="1256"/>
      <c r="AO11" s="1256"/>
      <c r="AP11" s="1256"/>
      <c r="AQ11" s="1256"/>
      <c r="AR11" s="1256"/>
      <c r="AS11" s="1256"/>
      <c r="AT11" s="1256"/>
      <c r="AU11" s="1256"/>
      <c r="AV11" s="1256"/>
      <c r="AW11" s="1256"/>
      <c r="AX11" s="1256"/>
      <c r="AY11" s="1256"/>
      <c r="AZ11" s="1256"/>
      <c r="BA11" s="1258"/>
      <c r="BC11" s="251" t="str">
        <f t="shared" si="0"/>
        <v/>
      </c>
      <c r="BD11" s="252"/>
      <c r="BE11" s="252"/>
      <c r="BF11" s="253"/>
    </row>
    <row r="12" spans="1:58" ht="16.5" customHeight="1">
      <c r="A12" s="1283" t="s">
        <v>398</v>
      </c>
      <c r="B12" s="1284"/>
      <c r="C12" s="1274" t="s">
        <v>399</v>
      </c>
      <c r="D12" s="1275"/>
      <c r="E12" s="1275"/>
      <c r="F12" s="1275"/>
      <c r="G12" s="1275"/>
      <c r="H12" s="1275"/>
      <c r="I12" s="1275"/>
      <c r="J12" s="1275"/>
      <c r="K12" s="1275"/>
      <c r="L12" s="1275"/>
      <c r="M12" s="1275"/>
      <c r="N12" s="1275"/>
      <c r="O12" s="1276"/>
      <c r="P12" s="1264" t="s">
        <v>566</v>
      </c>
      <c r="Q12" s="1265"/>
      <c r="R12" s="1251" t="s">
        <v>751</v>
      </c>
      <c r="S12" s="1252"/>
      <c r="T12" s="1252"/>
      <c r="U12" s="1252"/>
      <c r="V12" s="1252"/>
      <c r="W12" s="1252"/>
      <c r="X12" s="1252"/>
      <c r="Y12" s="1252"/>
      <c r="Z12" s="1252"/>
      <c r="AA12" s="1252"/>
      <c r="AB12" s="1252"/>
      <c r="AC12" s="1252"/>
      <c r="AD12" s="1252"/>
      <c r="AE12" s="1253"/>
      <c r="AF12" s="1251" t="s">
        <v>756</v>
      </c>
      <c r="AG12" s="1252"/>
      <c r="AH12" s="1252"/>
      <c r="AI12" s="1252"/>
      <c r="AJ12" s="1252"/>
      <c r="AK12" s="1252"/>
      <c r="AL12" s="1252"/>
      <c r="AM12" s="1252"/>
      <c r="AN12" s="1252"/>
      <c r="AO12" s="1252"/>
      <c r="AP12" s="1252"/>
      <c r="AQ12" s="1252"/>
      <c r="AR12" s="1252"/>
      <c r="AS12" s="1252"/>
      <c r="AT12" s="1252"/>
      <c r="AU12" s="1252"/>
      <c r="AV12" s="1252"/>
      <c r="AW12" s="1252"/>
      <c r="AX12" s="1252"/>
      <c r="AY12" s="1252"/>
      <c r="AZ12" s="1252"/>
      <c r="BA12" s="1254"/>
      <c r="BC12" s="251" t="str">
        <f t="shared" si="0"/>
        <v/>
      </c>
      <c r="BD12" s="252"/>
      <c r="BE12" s="252"/>
      <c r="BF12" s="253"/>
    </row>
    <row r="13" spans="1:58" ht="16.5" customHeight="1">
      <c r="A13" s="1285"/>
      <c r="B13" s="1286"/>
      <c r="C13" s="1271" t="s">
        <v>400</v>
      </c>
      <c r="D13" s="1272"/>
      <c r="E13" s="1272"/>
      <c r="F13" s="1272"/>
      <c r="G13" s="1272"/>
      <c r="H13" s="1272"/>
      <c r="I13" s="1272"/>
      <c r="J13" s="1272"/>
      <c r="K13" s="1272"/>
      <c r="L13" s="1272"/>
      <c r="M13" s="1272"/>
      <c r="N13" s="1272"/>
      <c r="O13" s="1273"/>
      <c r="P13" s="1266" t="s">
        <v>566</v>
      </c>
      <c r="Q13" s="1267"/>
      <c r="R13" s="1247" t="s">
        <v>751</v>
      </c>
      <c r="S13" s="1248"/>
      <c r="T13" s="1248"/>
      <c r="U13" s="1248"/>
      <c r="V13" s="1248"/>
      <c r="W13" s="1248"/>
      <c r="X13" s="1248"/>
      <c r="Y13" s="1248"/>
      <c r="Z13" s="1248"/>
      <c r="AA13" s="1248"/>
      <c r="AB13" s="1248"/>
      <c r="AC13" s="1248"/>
      <c r="AD13" s="1248"/>
      <c r="AE13" s="1249"/>
      <c r="AF13" s="1247" t="s">
        <v>755</v>
      </c>
      <c r="AG13" s="1248"/>
      <c r="AH13" s="1248"/>
      <c r="AI13" s="1248"/>
      <c r="AJ13" s="1248"/>
      <c r="AK13" s="1248"/>
      <c r="AL13" s="1248"/>
      <c r="AM13" s="1248"/>
      <c r="AN13" s="1248"/>
      <c r="AO13" s="1248"/>
      <c r="AP13" s="1248"/>
      <c r="AQ13" s="1248"/>
      <c r="AR13" s="1248"/>
      <c r="AS13" s="1248"/>
      <c r="AT13" s="1248"/>
      <c r="AU13" s="1248"/>
      <c r="AV13" s="1248"/>
      <c r="AW13" s="1248"/>
      <c r="AX13" s="1248"/>
      <c r="AY13" s="1248"/>
      <c r="AZ13" s="1248"/>
      <c r="BA13" s="1250"/>
      <c r="BC13" s="251" t="str">
        <f t="shared" si="0"/>
        <v/>
      </c>
      <c r="BD13" s="252"/>
      <c r="BE13" s="252"/>
      <c r="BF13" s="253"/>
    </row>
    <row r="14" spans="1:58" ht="16.5" customHeight="1">
      <c r="A14" s="1285"/>
      <c r="B14" s="1286"/>
      <c r="C14" s="1271" t="s">
        <v>401</v>
      </c>
      <c r="D14" s="1272"/>
      <c r="E14" s="1272"/>
      <c r="F14" s="1272"/>
      <c r="G14" s="1272"/>
      <c r="H14" s="1272"/>
      <c r="I14" s="1272"/>
      <c r="J14" s="1272"/>
      <c r="K14" s="1272"/>
      <c r="L14" s="1272"/>
      <c r="M14" s="1272"/>
      <c r="N14" s="1272"/>
      <c r="O14" s="1273"/>
      <c r="P14" s="1266" t="s">
        <v>566</v>
      </c>
      <c r="Q14" s="1267"/>
      <c r="R14" s="1247" t="s">
        <v>751</v>
      </c>
      <c r="S14" s="1248"/>
      <c r="T14" s="1248"/>
      <c r="U14" s="1248"/>
      <c r="V14" s="1248"/>
      <c r="W14" s="1248"/>
      <c r="X14" s="1248"/>
      <c r="Y14" s="1248"/>
      <c r="Z14" s="1248"/>
      <c r="AA14" s="1248"/>
      <c r="AB14" s="1248"/>
      <c r="AC14" s="1248"/>
      <c r="AD14" s="1248"/>
      <c r="AE14" s="1249"/>
      <c r="AF14" s="1247" t="s">
        <v>755</v>
      </c>
      <c r="AG14" s="1248"/>
      <c r="AH14" s="1248"/>
      <c r="AI14" s="1248"/>
      <c r="AJ14" s="1248"/>
      <c r="AK14" s="1248"/>
      <c r="AL14" s="1248"/>
      <c r="AM14" s="1248"/>
      <c r="AN14" s="1248"/>
      <c r="AO14" s="1248"/>
      <c r="AP14" s="1248"/>
      <c r="AQ14" s="1248"/>
      <c r="AR14" s="1248"/>
      <c r="AS14" s="1248"/>
      <c r="AT14" s="1248"/>
      <c r="AU14" s="1248"/>
      <c r="AV14" s="1248"/>
      <c r="AW14" s="1248"/>
      <c r="AX14" s="1248"/>
      <c r="AY14" s="1248"/>
      <c r="AZ14" s="1248"/>
      <c r="BA14" s="1250"/>
      <c r="BC14" s="251" t="str">
        <f t="shared" si="0"/>
        <v/>
      </c>
      <c r="BD14" s="252"/>
      <c r="BE14" s="252"/>
      <c r="BF14" s="253"/>
    </row>
    <row r="15" spans="1:58" ht="16.5" customHeight="1">
      <c r="A15" s="1285"/>
      <c r="B15" s="1286"/>
      <c r="C15" s="1271" t="s">
        <v>402</v>
      </c>
      <c r="D15" s="1272"/>
      <c r="E15" s="1272"/>
      <c r="F15" s="1272"/>
      <c r="G15" s="1272"/>
      <c r="H15" s="1272"/>
      <c r="I15" s="1272"/>
      <c r="J15" s="1272"/>
      <c r="K15" s="1272"/>
      <c r="L15" s="1272"/>
      <c r="M15" s="1272"/>
      <c r="N15" s="1272"/>
      <c r="O15" s="1273"/>
      <c r="P15" s="1266" t="s">
        <v>661</v>
      </c>
      <c r="Q15" s="1267"/>
      <c r="R15" s="1247"/>
      <c r="S15" s="1248"/>
      <c r="T15" s="1248"/>
      <c r="U15" s="1248"/>
      <c r="V15" s="1248"/>
      <c r="W15" s="1248"/>
      <c r="X15" s="1248"/>
      <c r="Y15" s="1248"/>
      <c r="Z15" s="1248"/>
      <c r="AA15" s="1248"/>
      <c r="AB15" s="1248"/>
      <c r="AC15" s="1248"/>
      <c r="AD15" s="1248"/>
      <c r="AE15" s="1249"/>
      <c r="AF15" s="1247"/>
      <c r="AG15" s="1248"/>
      <c r="AH15" s="1248"/>
      <c r="AI15" s="1248"/>
      <c r="AJ15" s="1248"/>
      <c r="AK15" s="1248"/>
      <c r="AL15" s="1248"/>
      <c r="AM15" s="1248"/>
      <c r="AN15" s="1248"/>
      <c r="AO15" s="1248"/>
      <c r="AP15" s="1248"/>
      <c r="AQ15" s="1248"/>
      <c r="AR15" s="1248"/>
      <c r="AS15" s="1248"/>
      <c r="AT15" s="1248"/>
      <c r="AU15" s="1248"/>
      <c r="AV15" s="1248"/>
      <c r="AW15" s="1248"/>
      <c r="AX15" s="1248"/>
      <c r="AY15" s="1248"/>
      <c r="AZ15" s="1248"/>
      <c r="BA15" s="1250"/>
      <c r="BC15" s="251" t="str">
        <f t="shared" si="0"/>
        <v/>
      </c>
      <c r="BD15" s="252"/>
      <c r="BE15" s="252"/>
      <c r="BF15" s="253"/>
    </row>
    <row r="16" spans="1:58" ht="16.5" customHeight="1">
      <c r="A16" s="1285"/>
      <c r="B16" s="1286"/>
      <c r="C16" s="1271" t="s">
        <v>403</v>
      </c>
      <c r="D16" s="1272"/>
      <c r="E16" s="1272"/>
      <c r="F16" s="1272"/>
      <c r="G16" s="1272"/>
      <c r="H16" s="1272"/>
      <c r="I16" s="1272"/>
      <c r="J16" s="1272"/>
      <c r="K16" s="1272"/>
      <c r="L16" s="1272"/>
      <c r="M16" s="1272"/>
      <c r="N16" s="1272"/>
      <c r="O16" s="1273"/>
      <c r="P16" s="1266" t="s">
        <v>661</v>
      </c>
      <c r="Q16" s="1267"/>
      <c r="R16" s="1247"/>
      <c r="S16" s="1248"/>
      <c r="T16" s="1248"/>
      <c r="U16" s="1248"/>
      <c r="V16" s="1248"/>
      <c r="W16" s="1248"/>
      <c r="X16" s="1248"/>
      <c r="Y16" s="1248"/>
      <c r="Z16" s="1248"/>
      <c r="AA16" s="1248"/>
      <c r="AB16" s="1248"/>
      <c r="AC16" s="1248"/>
      <c r="AD16" s="1248"/>
      <c r="AE16" s="1249"/>
      <c r="AF16" s="1247"/>
      <c r="AG16" s="1248"/>
      <c r="AH16" s="1248"/>
      <c r="AI16" s="1248"/>
      <c r="AJ16" s="1248"/>
      <c r="AK16" s="1248"/>
      <c r="AL16" s="1248"/>
      <c r="AM16" s="1248"/>
      <c r="AN16" s="1248"/>
      <c r="AO16" s="1248"/>
      <c r="AP16" s="1248"/>
      <c r="AQ16" s="1248"/>
      <c r="AR16" s="1248"/>
      <c r="AS16" s="1248"/>
      <c r="AT16" s="1248"/>
      <c r="AU16" s="1248"/>
      <c r="AV16" s="1248"/>
      <c r="AW16" s="1248"/>
      <c r="AX16" s="1248"/>
      <c r="AY16" s="1248"/>
      <c r="AZ16" s="1248"/>
      <c r="BA16" s="1250"/>
      <c r="BC16" s="251" t="str">
        <f t="shared" si="0"/>
        <v/>
      </c>
      <c r="BD16" s="252"/>
      <c r="BE16" s="252"/>
      <c r="BF16" s="253"/>
    </row>
    <row r="17" spans="1:58" ht="16.5" customHeight="1">
      <c r="A17" s="1285"/>
      <c r="B17" s="1286"/>
      <c r="C17" s="1271" t="s">
        <v>404</v>
      </c>
      <c r="D17" s="1272"/>
      <c r="E17" s="1272"/>
      <c r="F17" s="1272"/>
      <c r="G17" s="1272"/>
      <c r="H17" s="1272"/>
      <c r="I17" s="1272"/>
      <c r="J17" s="1272"/>
      <c r="K17" s="1272"/>
      <c r="L17" s="1272"/>
      <c r="M17" s="1272"/>
      <c r="N17" s="1272"/>
      <c r="O17" s="1273"/>
      <c r="P17" s="1266" t="s">
        <v>566</v>
      </c>
      <c r="Q17" s="1267"/>
      <c r="R17" s="1247" t="s">
        <v>750</v>
      </c>
      <c r="S17" s="1248"/>
      <c r="T17" s="1248"/>
      <c r="U17" s="1248"/>
      <c r="V17" s="1248"/>
      <c r="W17" s="1248"/>
      <c r="X17" s="1248"/>
      <c r="Y17" s="1248"/>
      <c r="Z17" s="1248"/>
      <c r="AA17" s="1248"/>
      <c r="AB17" s="1248"/>
      <c r="AC17" s="1248"/>
      <c r="AD17" s="1248"/>
      <c r="AE17" s="1249"/>
      <c r="AF17" s="1247"/>
      <c r="AG17" s="1248"/>
      <c r="AH17" s="1248"/>
      <c r="AI17" s="1248"/>
      <c r="AJ17" s="1248"/>
      <c r="AK17" s="1248"/>
      <c r="AL17" s="1248"/>
      <c r="AM17" s="1248"/>
      <c r="AN17" s="1248"/>
      <c r="AO17" s="1248"/>
      <c r="AP17" s="1248"/>
      <c r="AQ17" s="1248"/>
      <c r="AR17" s="1248"/>
      <c r="AS17" s="1248"/>
      <c r="AT17" s="1248"/>
      <c r="AU17" s="1248"/>
      <c r="AV17" s="1248"/>
      <c r="AW17" s="1248"/>
      <c r="AX17" s="1248"/>
      <c r="AY17" s="1248"/>
      <c r="AZ17" s="1248"/>
      <c r="BA17" s="1250"/>
      <c r="BC17" s="251" t="str">
        <f t="shared" si="0"/>
        <v/>
      </c>
      <c r="BD17" s="252"/>
      <c r="BE17" s="252"/>
      <c r="BF17" s="253"/>
    </row>
    <row r="18" spans="1:58" ht="16.5" customHeight="1">
      <c r="A18" s="1285"/>
      <c r="B18" s="1286"/>
      <c r="C18" s="1271" t="s">
        <v>405</v>
      </c>
      <c r="D18" s="1272"/>
      <c r="E18" s="1272"/>
      <c r="F18" s="1272"/>
      <c r="G18" s="1272"/>
      <c r="H18" s="1272"/>
      <c r="I18" s="1272"/>
      <c r="J18" s="1272"/>
      <c r="K18" s="1272"/>
      <c r="L18" s="1272"/>
      <c r="M18" s="1272"/>
      <c r="N18" s="1272"/>
      <c r="O18" s="1273"/>
      <c r="P18" s="1266" t="s">
        <v>566</v>
      </c>
      <c r="Q18" s="1267"/>
      <c r="R18" s="1247" t="s">
        <v>758</v>
      </c>
      <c r="S18" s="1248"/>
      <c r="T18" s="1248"/>
      <c r="U18" s="1248"/>
      <c r="V18" s="1248"/>
      <c r="W18" s="1248"/>
      <c r="X18" s="1248"/>
      <c r="Y18" s="1248"/>
      <c r="Z18" s="1248"/>
      <c r="AA18" s="1248"/>
      <c r="AB18" s="1248"/>
      <c r="AC18" s="1248"/>
      <c r="AD18" s="1248"/>
      <c r="AE18" s="1249"/>
      <c r="AF18" s="1247" t="s">
        <v>757</v>
      </c>
      <c r="AG18" s="1248"/>
      <c r="AH18" s="1248"/>
      <c r="AI18" s="1248"/>
      <c r="AJ18" s="1248"/>
      <c r="AK18" s="1248"/>
      <c r="AL18" s="1248"/>
      <c r="AM18" s="1248"/>
      <c r="AN18" s="1248"/>
      <c r="AO18" s="1248"/>
      <c r="AP18" s="1248"/>
      <c r="AQ18" s="1248"/>
      <c r="AR18" s="1248"/>
      <c r="AS18" s="1248"/>
      <c r="AT18" s="1248"/>
      <c r="AU18" s="1248"/>
      <c r="AV18" s="1248"/>
      <c r="AW18" s="1248"/>
      <c r="AX18" s="1248"/>
      <c r="AY18" s="1248"/>
      <c r="AZ18" s="1248"/>
      <c r="BA18" s="1250"/>
      <c r="BC18" s="251" t="str">
        <f t="shared" si="0"/>
        <v/>
      </c>
      <c r="BD18" s="252"/>
      <c r="BE18" s="252"/>
      <c r="BF18" s="253"/>
    </row>
    <row r="19" spans="1:58" ht="16.5" customHeight="1">
      <c r="A19" s="1285"/>
      <c r="B19" s="1286"/>
      <c r="C19" s="1271" t="s">
        <v>406</v>
      </c>
      <c r="D19" s="1272"/>
      <c r="E19" s="1272"/>
      <c r="F19" s="1272"/>
      <c r="G19" s="1272"/>
      <c r="H19" s="1272"/>
      <c r="I19" s="1272"/>
      <c r="J19" s="1272"/>
      <c r="K19" s="1272"/>
      <c r="L19" s="1272"/>
      <c r="M19" s="1272"/>
      <c r="N19" s="1272"/>
      <c r="O19" s="1273"/>
      <c r="P19" s="1266" t="s">
        <v>566</v>
      </c>
      <c r="Q19" s="1267"/>
      <c r="R19" s="1247" t="s">
        <v>759</v>
      </c>
      <c r="S19" s="1248"/>
      <c r="T19" s="1248"/>
      <c r="U19" s="1248"/>
      <c r="V19" s="1248"/>
      <c r="W19" s="1248"/>
      <c r="X19" s="1248"/>
      <c r="Y19" s="1248"/>
      <c r="Z19" s="1248"/>
      <c r="AA19" s="1248"/>
      <c r="AB19" s="1248"/>
      <c r="AC19" s="1248"/>
      <c r="AD19" s="1248"/>
      <c r="AE19" s="1249"/>
      <c r="AF19" s="1247"/>
      <c r="AG19" s="1248"/>
      <c r="AH19" s="1248"/>
      <c r="AI19" s="1248"/>
      <c r="AJ19" s="1248"/>
      <c r="AK19" s="1248"/>
      <c r="AL19" s="1248"/>
      <c r="AM19" s="1248"/>
      <c r="AN19" s="1248"/>
      <c r="AO19" s="1248"/>
      <c r="AP19" s="1248"/>
      <c r="AQ19" s="1248"/>
      <c r="AR19" s="1248"/>
      <c r="AS19" s="1248"/>
      <c r="AT19" s="1248"/>
      <c r="AU19" s="1248"/>
      <c r="AV19" s="1248"/>
      <c r="AW19" s="1248"/>
      <c r="AX19" s="1248"/>
      <c r="AY19" s="1248"/>
      <c r="AZ19" s="1248"/>
      <c r="BA19" s="1250"/>
      <c r="BC19" s="251" t="str">
        <f t="shared" si="0"/>
        <v/>
      </c>
      <c r="BD19" s="252"/>
      <c r="BE19" s="252"/>
      <c r="BF19" s="253"/>
    </row>
    <row r="20" spans="1:58" ht="16.5" customHeight="1">
      <c r="A20" s="1285"/>
      <c r="B20" s="1286"/>
      <c r="C20" s="1271" t="s">
        <v>407</v>
      </c>
      <c r="D20" s="1272"/>
      <c r="E20" s="1272"/>
      <c r="F20" s="1272"/>
      <c r="G20" s="1272"/>
      <c r="H20" s="1272"/>
      <c r="I20" s="1272"/>
      <c r="J20" s="1272"/>
      <c r="K20" s="1272"/>
      <c r="L20" s="1272"/>
      <c r="M20" s="1272"/>
      <c r="N20" s="1272"/>
      <c r="O20" s="1273"/>
      <c r="P20" s="1266" t="s">
        <v>566</v>
      </c>
      <c r="Q20" s="1267"/>
      <c r="R20" s="1247" t="s">
        <v>759</v>
      </c>
      <c r="S20" s="1248"/>
      <c r="T20" s="1248"/>
      <c r="U20" s="1248"/>
      <c r="V20" s="1248"/>
      <c r="W20" s="1248"/>
      <c r="X20" s="1248"/>
      <c r="Y20" s="1248"/>
      <c r="Z20" s="1248"/>
      <c r="AA20" s="1248"/>
      <c r="AB20" s="1248"/>
      <c r="AC20" s="1248"/>
      <c r="AD20" s="1248"/>
      <c r="AE20" s="1249"/>
      <c r="AF20" s="1247"/>
      <c r="AG20" s="1248"/>
      <c r="AH20" s="1248"/>
      <c r="AI20" s="1248"/>
      <c r="AJ20" s="1248"/>
      <c r="AK20" s="1248"/>
      <c r="AL20" s="1248"/>
      <c r="AM20" s="1248"/>
      <c r="AN20" s="1248"/>
      <c r="AO20" s="1248"/>
      <c r="AP20" s="1248"/>
      <c r="AQ20" s="1248"/>
      <c r="AR20" s="1248"/>
      <c r="AS20" s="1248"/>
      <c r="AT20" s="1248"/>
      <c r="AU20" s="1248"/>
      <c r="AV20" s="1248"/>
      <c r="AW20" s="1248"/>
      <c r="AX20" s="1248"/>
      <c r="AY20" s="1248"/>
      <c r="AZ20" s="1248"/>
      <c r="BA20" s="1250"/>
      <c r="BC20" s="251" t="str">
        <f t="shared" si="0"/>
        <v/>
      </c>
      <c r="BD20" s="252"/>
      <c r="BE20" s="252"/>
      <c r="BF20" s="253"/>
    </row>
    <row r="21" spans="1:58" ht="16.5" customHeight="1" thickBot="1">
      <c r="A21" s="1287"/>
      <c r="B21" s="1288"/>
      <c r="C21" s="1268" t="s">
        <v>408</v>
      </c>
      <c r="D21" s="1269"/>
      <c r="E21" s="1269"/>
      <c r="F21" s="1269"/>
      <c r="G21" s="1269"/>
      <c r="H21" s="1269"/>
      <c r="I21" s="1269"/>
      <c r="J21" s="1269"/>
      <c r="K21" s="1269"/>
      <c r="L21" s="1269"/>
      <c r="M21" s="1269"/>
      <c r="N21" s="1269"/>
      <c r="O21" s="1270"/>
      <c r="P21" s="1259" t="s">
        <v>566</v>
      </c>
      <c r="Q21" s="1260"/>
      <c r="R21" s="1255"/>
      <c r="S21" s="1256"/>
      <c r="T21" s="1256"/>
      <c r="U21" s="1256"/>
      <c r="V21" s="1256"/>
      <c r="W21" s="1256"/>
      <c r="X21" s="1256"/>
      <c r="Y21" s="1256"/>
      <c r="Z21" s="1256"/>
      <c r="AA21" s="1256"/>
      <c r="AB21" s="1256"/>
      <c r="AC21" s="1256"/>
      <c r="AD21" s="1256"/>
      <c r="AE21" s="1257"/>
      <c r="AF21" s="1255" t="s">
        <v>760</v>
      </c>
      <c r="AG21" s="1256"/>
      <c r="AH21" s="1256"/>
      <c r="AI21" s="1256"/>
      <c r="AJ21" s="1256"/>
      <c r="AK21" s="1256"/>
      <c r="AL21" s="1256"/>
      <c r="AM21" s="1256"/>
      <c r="AN21" s="1256"/>
      <c r="AO21" s="1256"/>
      <c r="AP21" s="1256"/>
      <c r="AQ21" s="1256"/>
      <c r="AR21" s="1256"/>
      <c r="AS21" s="1256"/>
      <c r="AT21" s="1256"/>
      <c r="AU21" s="1256"/>
      <c r="AV21" s="1256"/>
      <c r="AW21" s="1256"/>
      <c r="AX21" s="1256"/>
      <c r="AY21" s="1256"/>
      <c r="AZ21" s="1256"/>
      <c r="BA21" s="1258"/>
      <c r="BC21" s="251" t="str">
        <f t="shared" si="0"/>
        <v/>
      </c>
      <c r="BD21" s="252"/>
      <c r="BE21" s="252"/>
      <c r="BF21" s="253"/>
    </row>
    <row r="22" spans="1:58" ht="16.5" customHeight="1">
      <c r="A22" s="1289" t="s">
        <v>409</v>
      </c>
      <c r="B22" s="1290"/>
      <c r="C22" s="1274" t="s">
        <v>410</v>
      </c>
      <c r="D22" s="1275"/>
      <c r="E22" s="1275"/>
      <c r="F22" s="1275"/>
      <c r="G22" s="1275"/>
      <c r="H22" s="1275"/>
      <c r="I22" s="1275"/>
      <c r="J22" s="1275"/>
      <c r="K22" s="1275"/>
      <c r="L22" s="1275"/>
      <c r="M22" s="1275"/>
      <c r="N22" s="1275"/>
      <c r="O22" s="1276"/>
      <c r="P22" s="1264" t="s">
        <v>566</v>
      </c>
      <c r="Q22" s="1265"/>
      <c r="R22" s="1251"/>
      <c r="S22" s="1252"/>
      <c r="T22" s="1252"/>
      <c r="U22" s="1252"/>
      <c r="V22" s="1252"/>
      <c r="W22" s="1252"/>
      <c r="X22" s="1252"/>
      <c r="Y22" s="1252"/>
      <c r="Z22" s="1252"/>
      <c r="AA22" s="1252"/>
      <c r="AB22" s="1252"/>
      <c r="AC22" s="1252"/>
      <c r="AD22" s="1252"/>
      <c r="AE22" s="1253"/>
      <c r="AF22" s="1251" t="s">
        <v>761</v>
      </c>
      <c r="AG22" s="1252"/>
      <c r="AH22" s="1252"/>
      <c r="AI22" s="1252"/>
      <c r="AJ22" s="1252"/>
      <c r="AK22" s="1252"/>
      <c r="AL22" s="1252"/>
      <c r="AM22" s="1252"/>
      <c r="AN22" s="1252"/>
      <c r="AO22" s="1252"/>
      <c r="AP22" s="1252"/>
      <c r="AQ22" s="1252"/>
      <c r="AR22" s="1252"/>
      <c r="AS22" s="1252"/>
      <c r="AT22" s="1252"/>
      <c r="AU22" s="1252"/>
      <c r="AV22" s="1252"/>
      <c r="AW22" s="1252"/>
      <c r="AX22" s="1252"/>
      <c r="AY22" s="1252"/>
      <c r="AZ22" s="1252"/>
      <c r="BA22" s="1254"/>
      <c r="BC22" s="251" t="str">
        <f t="shared" si="0"/>
        <v/>
      </c>
      <c r="BD22" s="252"/>
      <c r="BE22" s="252"/>
      <c r="BF22" s="253"/>
    </row>
    <row r="23" spans="1:58" ht="16.5" customHeight="1">
      <c r="A23" s="1291"/>
      <c r="B23" s="1292"/>
      <c r="C23" s="1271" t="s">
        <v>411</v>
      </c>
      <c r="D23" s="1272"/>
      <c r="E23" s="1272"/>
      <c r="F23" s="1272"/>
      <c r="G23" s="1272"/>
      <c r="H23" s="1272"/>
      <c r="I23" s="1272"/>
      <c r="J23" s="1272"/>
      <c r="K23" s="1272"/>
      <c r="L23" s="1272"/>
      <c r="M23" s="1272"/>
      <c r="N23" s="1272"/>
      <c r="O23" s="1273"/>
      <c r="P23" s="1266" t="s">
        <v>661</v>
      </c>
      <c r="Q23" s="1267"/>
      <c r="R23" s="1247"/>
      <c r="S23" s="1248"/>
      <c r="T23" s="1248"/>
      <c r="U23" s="1248"/>
      <c r="V23" s="1248"/>
      <c r="W23" s="1248"/>
      <c r="X23" s="1248"/>
      <c r="Y23" s="1248"/>
      <c r="Z23" s="1248"/>
      <c r="AA23" s="1248"/>
      <c r="AB23" s="1248"/>
      <c r="AC23" s="1248"/>
      <c r="AD23" s="1248"/>
      <c r="AE23" s="1249"/>
      <c r="AF23" s="1247"/>
      <c r="AG23" s="1248"/>
      <c r="AH23" s="1248"/>
      <c r="AI23" s="1248"/>
      <c r="AJ23" s="1248"/>
      <c r="AK23" s="1248"/>
      <c r="AL23" s="1248"/>
      <c r="AM23" s="1248"/>
      <c r="AN23" s="1248"/>
      <c r="AO23" s="1248"/>
      <c r="AP23" s="1248"/>
      <c r="AQ23" s="1248"/>
      <c r="AR23" s="1248"/>
      <c r="AS23" s="1248"/>
      <c r="AT23" s="1248"/>
      <c r="AU23" s="1248"/>
      <c r="AV23" s="1248"/>
      <c r="AW23" s="1248"/>
      <c r="AX23" s="1248"/>
      <c r="AY23" s="1248"/>
      <c r="AZ23" s="1248"/>
      <c r="BA23" s="1250"/>
      <c r="BC23" s="251" t="str">
        <f t="shared" si="0"/>
        <v/>
      </c>
      <c r="BD23" s="252"/>
      <c r="BE23" s="252"/>
      <c r="BF23" s="253"/>
    </row>
    <row r="24" spans="1:58" ht="16.5" customHeight="1">
      <c r="A24" s="1291"/>
      <c r="B24" s="1292"/>
      <c r="C24" s="1271" t="s">
        <v>412</v>
      </c>
      <c r="D24" s="1272"/>
      <c r="E24" s="1272"/>
      <c r="F24" s="1272"/>
      <c r="G24" s="1272"/>
      <c r="H24" s="1272"/>
      <c r="I24" s="1272"/>
      <c r="J24" s="1272"/>
      <c r="K24" s="1272"/>
      <c r="L24" s="1272"/>
      <c r="M24" s="1272"/>
      <c r="N24" s="1272"/>
      <c r="O24" s="1273"/>
      <c r="P24" s="1266" t="s">
        <v>566</v>
      </c>
      <c r="Q24" s="1267"/>
      <c r="R24" s="1247" t="s">
        <v>749</v>
      </c>
      <c r="S24" s="1248"/>
      <c r="T24" s="1248"/>
      <c r="U24" s="1248"/>
      <c r="V24" s="1248"/>
      <c r="W24" s="1248"/>
      <c r="X24" s="1248"/>
      <c r="Y24" s="1248"/>
      <c r="Z24" s="1248"/>
      <c r="AA24" s="1248"/>
      <c r="AB24" s="1248"/>
      <c r="AC24" s="1248"/>
      <c r="AD24" s="1248"/>
      <c r="AE24" s="1249"/>
      <c r="AF24" s="1247"/>
      <c r="AG24" s="1248"/>
      <c r="AH24" s="1248"/>
      <c r="AI24" s="1248"/>
      <c r="AJ24" s="1248"/>
      <c r="AK24" s="1248"/>
      <c r="AL24" s="1248"/>
      <c r="AM24" s="1248"/>
      <c r="AN24" s="1248"/>
      <c r="AO24" s="1248"/>
      <c r="AP24" s="1248"/>
      <c r="AQ24" s="1248"/>
      <c r="AR24" s="1248"/>
      <c r="AS24" s="1248"/>
      <c r="AT24" s="1248"/>
      <c r="AU24" s="1248"/>
      <c r="AV24" s="1248"/>
      <c r="AW24" s="1248"/>
      <c r="AX24" s="1248"/>
      <c r="AY24" s="1248"/>
      <c r="AZ24" s="1248"/>
      <c r="BA24" s="1250"/>
      <c r="BC24" s="251" t="str">
        <f t="shared" si="0"/>
        <v/>
      </c>
      <c r="BD24" s="252"/>
      <c r="BE24" s="252"/>
      <c r="BF24" s="253"/>
    </row>
    <row r="25" spans="1:58" ht="16.5" customHeight="1">
      <c r="A25" s="1291"/>
      <c r="B25" s="1292"/>
      <c r="C25" s="1271" t="s">
        <v>413</v>
      </c>
      <c r="D25" s="1272"/>
      <c r="E25" s="1272"/>
      <c r="F25" s="1272"/>
      <c r="G25" s="1272"/>
      <c r="H25" s="1272"/>
      <c r="I25" s="1272"/>
      <c r="J25" s="1272"/>
      <c r="K25" s="1272"/>
      <c r="L25" s="1272"/>
      <c r="M25" s="1272"/>
      <c r="N25" s="1272"/>
      <c r="O25" s="1273"/>
      <c r="P25" s="1266" t="s">
        <v>661</v>
      </c>
      <c r="Q25" s="1267"/>
      <c r="R25" s="1247"/>
      <c r="S25" s="1248"/>
      <c r="T25" s="1248"/>
      <c r="U25" s="1248"/>
      <c r="V25" s="1248"/>
      <c r="W25" s="1248"/>
      <c r="X25" s="1248"/>
      <c r="Y25" s="1248"/>
      <c r="Z25" s="1248"/>
      <c r="AA25" s="1248"/>
      <c r="AB25" s="1248"/>
      <c r="AC25" s="1248"/>
      <c r="AD25" s="1248"/>
      <c r="AE25" s="1249"/>
      <c r="AF25" s="1247"/>
      <c r="AG25" s="1248"/>
      <c r="AH25" s="1248"/>
      <c r="AI25" s="1248"/>
      <c r="AJ25" s="1248"/>
      <c r="AK25" s="1248"/>
      <c r="AL25" s="1248"/>
      <c r="AM25" s="1248"/>
      <c r="AN25" s="1248"/>
      <c r="AO25" s="1248"/>
      <c r="AP25" s="1248"/>
      <c r="AQ25" s="1248"/>
      <c r="AR25" s="1248"/>
      <c r="AS25" s="1248"/>
      <c r="AT25" s="1248"/>
      <c r="AU25" s="1248"/>
      <c r="AV25" s="1248"/>
      <c r="AW25" s="1248"/>
      <c r="AX25" s="1248"/>
      <c r="AY25" s="1248"/>
      <c r="AZ25" s="1248"/>
      <c r="BA25" s="1250"/>
      <c r="BC25" s="251" t="str">
        <f t="shared" si="0"/>
        <v/>
      </c>
      <c r="BD25" s="252"/>
      <c r="BE25" s="252"/>
      <c r="BF25" s="253"/>
    </row>
    <row r="26" spans="1:58" ht="16.5" customHeight="1" thickBot="1">
      <c r="A26" s="1293"/>
      <c r="B26" s="1294"/>
      <c r="C26" s="1268" t="s">
        <v>414</v>
      </c>
      <c r="D26" s="1269"/>
      <c r="E26" s="1269"/>
      <c r="F26" s="1269"/>
      <c r="G26" s="1269"/>
      <c r="H26" s="1269"/>
      <c r="I26" s="1269"/>
      <c r="J26" s="1269"/>
      <c r="K26" s="1269"/>
      <c r="L26" s="1269"/>
      <c r="M26" s="1269"/>
      <c r="N26" s="1269"/>
      <c r="O26" s="1270"/>
      <c r="P26" s="1259" t="s">
        <v>661</v>
      </c>
      <c r="Q26" s="1260"/>
      <c r="R26" s="1255"/>
      <c r="S26" s="1256"/>
      <c r="T26" s="1256"/>
      <c r="U26" s="1256"/>
      <c r="V26" s="1256"/>
      <c r="W26" s="1256"/>
      <c r="X26" s="1256"/>
      <c r="Y26" s="1256"/>
      <c r="Z26" s="1256"/>
      <c r="AA26" s="1256"/>
      <c r="AB26" s="1256"/>
      <c r="AC26" s="1256"/>
      <c r="AD26" s="1256"/>
      <c r="AE26" s="1257"/>
      <c r="AF26" s="1255"/>
      <c r="AG26" s="1256"/>
      <c r="AH26" s="1256"/>
      <c r="AI26" s="1256"/>
      <c r="AJ26" s="1256"/>
      <c r="AK26" s="1256"/>
      <c r="AL26" s="1256"/>
      <c r="AM26" s="1256"/>
      <c r="AN26" s="1256"/>
      <c r="AO26" s="1256"/>
      <c r="AP26" s="1256"/>
      <c r="AQ26" s="1256"/>
      <c r="AR26" s="1256"/>
      <c r="AS26" s="1256"/>
      <c r="AT26" s="1256"/>
      <c r="AU26" s="1256"/>
      <c r="AV26" s="1256"/>
      <c r="AW26" s="1256"/>
      <c r="AX26" s="1256"/>
      <c r="AY26" s="1256"/>
      <c r="AZ26" s="1256"/>
      <c r="BA26" s="1258"/>
      <c r="BC26" s="251" t="str">
        <f t="shared" si="0"/>
        <v/>
      </c>
      <c r="BD26" s="252"/>
      <c r="BE26" s="252"/>
      <c r="BF26" s="253"/>
    </row>
    <row r="27" spans="1:58" ht="16.5" customHeight="1">
      <c r="A27" s="1289" t="s">
        <v>415</v>
      </c>
      <c r="B27" s="1290"/>
      <c r="C27" s="1274" t="s">
        <v>416</v>
      </c>
      <c r="D27" s="1275"/>
      <c r="E27" s="1275"/>
      <c r="F27" s="1275"/>
      <c r="G27" s="1275"/>
      <c r="H27" s="1275"/>
      <c r="I27" s="1275"/>
      <c r="J27" s="1275"/>
      <c r="K27" s="1275"/>
      <c r="L27" s="1275"/>
      <c r="M27" s="1275"/>
      <c r="N27" s="1275"/>
      <c r="O27" s="1276"/>
      <c r="P27" s="1264" t="s">
        <v>661</v>
      </c>
      <c r="Q27" s="1265"/>
      <c r="R27" s="1251"/>
      <c r="S27" s="1252"/>
      <c r="T27" s="1252"/>
      <c r="U27" s="1252"/>
      <c r="V27" s="1252"/>
      <c r="W27" s="1252"/>
      <c r="X27" s="1252"/>
      <c r="Y27" s="1252"/>
      <c r="Z27" s="1252"/>
      <c r="AA27" s="1252"/>
      <c r="AB27" s="1252"/>
      <c r="AC27" s="1252"/>
      <c r="AD27" s="1252"/>
      <c r="AE27" s="1253"/>
      <c r="AF27" s="1251"/>
      <c r="AG27" s="1252"/>
      <c r="AH27" s="1252"/>
      <c r="AI27" s="1252"/>
      <c r="AJ27" s="1252"/>
      <c r="AK27" s="1252"/>
      <c r="AL27" s="1252"/>
      <c r="AM27" s="1252"/>
      <c r="AN27" s="1252"/>
      <c r="AO27" s="1252"/>
      <c r="AP27" s="1252"/>
      <c r="AQ27" s="1252"/>
      <c r="AR27" s="1252"/>
      <c r="AS27" s="1252"/>
      <c r="AT27" s="1252"/>
      <c r="AU27" s="1252"/>
      <c r="AV27" s="1252"/>
      <c r="AW27" s="1252"/>
      <c r="AX27" s="1252"/>
      <c r="AY27" s="1252"/>
      <c r="AZ27" s="1252"/>
      <c r="BA27" s="1254"/>
      <c r="BC27" s="251" t="str">
        <f t="shared" si="0"/>
        <v/>
      </c>
      <c r="BD27" s="252"/>
      <c r="BE27" s="252"/>
      <c r="BF27" s="253"/>
    </row>
    <row r="28" spans="1:58" ht="16.5" customHeight="1">
      <c r="A28" s="1291"/>
      <c r="B28" s="1292"/>
      <c r="C28" s="1271" t="s">
        <v>417</v>
      </c>
      <c r="D28" s="1272"/>
      <c r="E28" s="1272"/>
      <c r="F28" s="1272"/>
      <c r="G28" s="1272"/>
      <c r="H28" s="1272"/>
      <c r="I28" s="1272"/>
      <c r="J28" s="1272"/>
      <c r="K28" s="1272"/>
      <c r="L28" s="1272"/>
      <c r="M28" s="1272"/>
      <c r="N28" s="1272"/>
      <c r="O28" s="1273"/>
      <c r="P28" s="1266" t="s">
        <v>566</v>
      </c>
      <c r="Q28" s="1267"/>
      <c r="R28" s="1247" t="s">
        <v>762</v>
      </c>
      <c r="S28" s="1248"/>
      <c r="T28" s="1248"/>
      <c r="U28" s="1248"/>
      <c r="V28" s="1248"/>
      <c r="W28" s="1248"/>
      <c r="X28" s="1248"/>
      <c r="Y28" s="1248"/>
      <c r="Z28" s="1248"/>
      <c r="AA28" s="1248"/>
      <c r="AB28" s="1248"/>
      <c r="AC28" s="1248"/>
      <c r="AD28" s="1248"/>
      <c r="AE28" s="1249"/>
      <c r="AF28" s="1247" t="s">
        <v>763</v>
      </c>
      <c r="AG28" s="1248"/>
      <c r="AH28" s="1248"/>
      <c r="AI28" s="1248"/>
      <c r="AJ28" s="1248"/>
      <c r="AK28" s="1248"/>
      <c r="AL28" s="1248"/>
      <c r="AM28" s="1248"/>
      <c r="AN28" s="1248"/>
      <c r="AO28" s="1248"/>
      <c r="AP28" s="1248"/>
      <c r="AQ28" s="1248"/>
      <c r="AR28" s="1248"/>
      <c r="AS28" s="1248"/>
      <c r="AT28" s="1248"/>
      <c r="AU28" s="1248"/>
      <c r="AV28" s="1248"/>
      <c r="AW28" s="1248"/>
      <c r="AX28" s="1248"/>
      <c r="AY28" s="1248"/>
      <c r="AZ28" s="1248"/>
      <c r="BA28" s="1250"/>
      <c r="BC28" s="251" t="str">
        <f t="shared" si="0"/>
        <v/>
      </c>
      <c r="BD28" s="252"/>
      <c r="BE28" s="252"/>
      <c r="BF28" s="253"/>
    </row>
    <row r="29" spans="1:58" ht="16.5" customHeight="1">
      <c r="A29" s="1291"/>
      <c r="B29" s="1292"/>
      <c r="C29" s="1271" t="s">
        <v>418</v>
      </c>
      <c r="D29" s="1272"/>
      <c r="E29" s="1272"/>
      <c r="F29" s="1272"/>
      <c r="G29" s="1272"/>
      <c r="H29" s="1272"/>
      <c r="I29" s="1272"/>
      <c r="J29" s="1272"/>
      <c r="K29" s="1272"/>
      <c r="L29" s="1272"/>
      <c r="M29" s="1272"/>
      <c r="N29" s="1272"/>
      <c r="O29" s="1273"/>
      <c r="P29" s="1266" t="s">
        <v>661</v>
      </c>
      <c r="Q29" s="1267"/>
      <c r="R29" s="1247"/>
      <c r="S29" s="1248"/>
      <c r="T29" s="1248"/>
      <c r="U29" s="1248"/>
      <c r="V29" s="1248"/>
      <c r="W29" s="1248"/>
      <c r="X29" s="1248"/>
      <c r="Y29" s="1248"/>
      <c r="Z29" s="1248"/>
      <c r="AA29" s="1248"/>
      <c r="AB29" s="1248"/>
      <c r="AC29" s="1248"/>
      <c r="AD29" s="1248"/>
      <c r="AE29" s="1249"/>
      <c r="AF29" s="1247"/>
      <c r="AG29" s="1248"/>
      <c r="AH29" s="1248"/>
      <c r="AI29" s="1248"/>
      <c r="AJ29" s="1248"/>
      <c r="AK29" s="1248"/>
      <c r="AL29" s="1248"/>
      <c r="AM29" s="1248"/>
      <c r="AN29" s="1248"/>
      <c r="AO29" s="1248"/>
      <c r="AP29" s="1248"/>
      <c r="AQ29" s="1248"/>
      <c r="AR29" s="1248"/>
      <c r="AS29" s="1248"/>
      <c r="AT29" s="1248"/>
      <c r="AU29" s="1248"/>
      <c r="AV29" s="1248"/>
      <c r="AW29" s="1248"/>
      <c r="AX29" s="1248"/>
      <c r="AY29" s="1248"/>
      <c r="AZ29" s="1248"/>
      <c r="BA29" s="1250"/>
      <c r="BC29" s="251" t="str">
        <f t="shared" si="0"/>
        <v/>
      </c>
      <c r="BD29" s="252"/>
      <c r="BE29" s="252"/>
      <c r="BF29" s="253"/>
    </row>
    <row r="30" spans="1:58" ht="16.5" customHeight="1" thickBot="1">
      <c r="A30" s="1293"/>
      <c r="B30" s="1294"/>
      <c r="C30" s="1268" t="s">
        <v>419</v>
      </c>
      <c r="D30" s="1269"/>
      <c r="E30" s="1269"/>
      <c r="F30" s="1269"/>
      <c r="G30" s="1269"/>
      <c r="H30" s="1269"/>
      <c r="I30" s="1269"/>
      <c r="J30" s="1269"/>
      <c r="K30" s="1269"/>
      <c r="L30" s="1269"/>
      <c r="M30" s="1269"/>
      <c r="N30" s="1269"/>
      <c r="O30" s="1270"/>
      <c r="P30" s="1259" t="s">
        <v>566</v>
      </c>
      <c r="Q30" s="1260"/>
      <c r="R30" s="1255" t="s">
        <v>759</v>
      </c>
      <c r="S30" s="1256"/>
      <c r="T30" s="1256"/>
      <c r="U30" s="1256"/>
      <c r="V30" s="1256"/>
      <c r="W30" s="1256"/>
      <c r="X30" s="1256"/>
      <c r="Y30" s="1256"/>
      <c r="Z30" s="1256"/>
      <c r="AA30" s="1256"/>
      <c r="AB30" s="1256"/>
      <c r="AC30" s="1256"/>
      <c r="AD30" s="1256"/>
      <c r="AE30" s="1257"/>
      <c r="AF30" s="1255" t="s">
        <v>763</v>
      </c>
      <c r="AG30" s="1256"/>
      <c r="AH30" s="1256"/>
      <c r="AI30" s="1256"/>
      <c r="AJ30" s="1256"/>
      <c r="AK30" s="1256"/>
      <c r="AL30" s="1256"/>
      <c r="AM30" s="1256"/>
      <c r="AN30" s="1256"/>
      <c r="AO30" s="1256"/>
      <c r="AP30" s="1256"/>
      <c r="AQ30" s="1256"/>
      <c r="AR30" s="1256"/>
      <c r="AS30" s="1256"/>
      <c r="AT30" s="1256"/>
      <c r="AU30" s="1256"/>
      <c r="AV30" s="1256"/>
      <c r="AW30" s="1256"/>
      <c r="AX30" s="1256"/>
      <c r="AY30" s="1256"/>
      <c r="AZ30" s="1256"/>
      <c r="BA30" s="1258"/>
      <c r="BC30" s="251" t="str">
        <f t="shared" si="0"/>
        <v/>
      </c>
      <c r="BD30" s="252"/>
      <c r="BE30" s="252"/>
      <c r="BF30" s="253"/>
    </row>
    <row r="31" spans="1:58" ht="52.5" customHeight="1">
      <c r="A31" s="1261" t="s">
        <v>426</v>
      </c>
      <c r="B31" s="1261"/>
      <c r="C31" s="1262"/>
      <c r="D31" s="1262"/>
      <c r="E31" s="1262"/>
      <c r="F31" s="1262"/>
      <c r="G31" s="1262"/>
      <c r="H31" s="1262"/>
      <c r="I31" s="1262"/>
      <c r="J31" s="1262"/>
      <c r="K31" s="1262"/>
      <c r="L31" s="1262"/>
      <c r="M31" s="1262"/>
      <c r="N31" s="1262"/>
      <c r="O31" s="1262"/>
      <c r="P31" s="1262"/>
      <c r="Q31" s="1262"/>
      <c r="R31" s="1262"/>
      <c r="S31" s="1262"/>
      <c r="T31" s="1262"/>
      <c r="U31" s="1262"/>
      <c r="V31" s="1262"/>
      <c r="W31" s="1262"/>
      <c r="X31" s="1262"/>
      <c r="Y31" s="1262"/>
      <c r="Z31" s="1262"/>
      <c r="AA31" s="1262"/>
      <c r="AB31" s="1262"/>
      <c r="AC31" s="1262"/>
      <c r="AD31" s="1262"/>
      <c r="AE31" s="1262"/>
      <c r="AF31" s="1262"/>
      <c r="AG31" s="1262"/>
      <c r="AH31" s="1262"/>
      <c r="AI31" s="1262"/>
      <c r="AJ31" s="1262"/>
      <c r="AK31" s="1262"/>
      <c r="AL31" s="1262"/>
      <c r="AM31" s="1262"/>
      <c r="AN31" s="1262"/>
      <c r="AO31" s="1262"/>
      <c r="AP31" s="1262"/>
      <c r="AQ31" s="1262"/>
      <c r="AR31" s="1262"/>
      <c r="AS31" s="1262"/>
      <c r="AT31" s="1262"/>
      <c r="AU31" s="1262"/>
      <c r="AV31" s="1262"/>
      <c r="AW31" s="1262"/>
      <c r="AX31" s="1262"/>
      <c r="AY31" s="1262"/>
      <c r="AZ31" s="1262"/>
      <c r="BA31" s="1262"/>
      <c r="BB31" s="34"/>
      <c r="BC31" s="254"/>
    </row>
    <row r="32" spans="1:58" ht="13.5" customHeight="1">
      <c r="A32" s="1263"/>
      <c r="B32" s="1263"/>
      <c r="C32" s="1263"/>
      <c r="D32" s="1263"/>
      <c r="E32" s="1263"/>
      <c r="F32" s="1263"/>
      <c r="G32" s="1263"/>
      <c r="H32" s="1263"/>
      <c r="I32" s="1263"/>
      <c r="J32" s="1263"/>
      <c r="K32" s="1263"/>
      <c r="L32" s="1263"/>
      <c r="M32" s="1263"/>
      <c r="N32" s="1263"/>
      <c r="O32" s="1263"/>
      <c r="P32" s="1263"/>
      <c r="Q32" s="1263"/>
      <c r="R32" s="1263"/>
      <c r="S32" s="1263"/>
      <c r="T32" s="1263"/>
      <c r="U32" s="1263"/>
      <c r="V32" s="1263"/>
      <c r="W32" s="1263"/>
      <c r="X32" s="1263"/>
      <c r="Y32" s="1263"/>
      <c r="Z32" s="1263"/>
      <c r="AA32" s="1263"/>
      <c r="AB32" s="1263"/>
      <c r="AC32" s="1263"/>
      <c r="AD32" s="1263"/>
      <c r="AE32" s="1263"/>
      <c r="AF32" s="1263"/>
      <c r="AG32" s="1263"/>
      <c r="AH32" s="1263"/>
      <c r="AI32" s="1263"/>
      <c r="AJ32" s="1263"/>
      <c r="AK32" s="1263"/>
      <c r="AL32" s="1263"/>
      <c r="AM32" s="1263"/>
      <c r="AN32" s="1263"/>
      <c r="AO32" s="1263"/>
      <c r="AP32" s="1263"/>
      <c r="AQ32" s="1263"/>
      <c r="AR32" s="1263"/>
      <c r="AS32" s="1263"/>
      <c r="AT32" s="1263"/>
      <c r="AU32" s="1263"/>
      <c r="AV32" s="1263"/>
      <c r="AW32" s="1263"/>
      <c r="AX32" s="1263"/>
      <c r="AY32" s="1263"/>
      <c r="AZ32" s="1263"/>
      <c r="BA32" s="1263"/>
    </row>
  </sheetData>
  <sheetProtection algorithmName="SHA-512" hashValue="0RknY1YqOiFHn/+GOjefMTecVs4ihWMjSgXvHuDWLVXDrdw2P/aiQAkcyiwRBcOVYnqfbHTt29mGSo/ieqP7dw==" saltValue="4EpdOygz2xfrUh3rC8c5Gg==" spinCount="100000" sheet="1" objects="1" scenarios="1" formatCells="0" formatRows="0"/>
  <mergeCells count="117">
    <mergeCell ref="A4:B11"/>
    <mergeCell ref="A12:B21"/>
    <mergeCell ref="A22:B26"/>
    <mergeCell ref="A27:B30"/>
    <mergeCell ref="R17:AE17"/>
    <mergeCell ref="AF17:BA17"/>
    <mergeCell ref="R18:AE18"/>
    <mergeCell ref="R7:AE7"/>
    <mergeCell ref="AF7:BA7"/>
    <mergeCell ref="R8:AE8"/>
    <mergeCell ref="R15:AE15"/>
    <mergeCell ref="AF15:BA15"/>
    <mergeCell ref="R16:AE16"/>
    <mergeCell ref="R12:AE12"/>
    <mergeCell ref="AF12:BA12"/>
    <mergeCell ref="R13:AE13"/>
    <mergeCell ref="AF13:BA13"/>
    <mergeCell ref="R14:AE14"/>
    <mergeCell ref="AF14:BA14"/>
    <mergeCell ref="AF16:BA16"/>
    <mergeCell ref="AF10:BA10"/>
    <mergeCell ref="R11:AE11"/>
    <mergeCell ref="AF11:BA11"/>
    <mergeCell ref="AF18:BA18"/>
    <mergeCell ref="R10:AE10"/>
    <mergeCell ref="P10:Q10"/>
    <mergeCell ref="P11:Q11"/>
    <mergeCell ref="C4:O4"/>
    <mergeCell ref="C5:O5"/>
    <mergeCell ref="C6:O6"/>
    <mergeCell ref="C7:O7"/>
    <mergeCell ref="C8:O8"/>
    <mergeCell ref="C9:O9"/>
    <mergeCell ref="C10:O10"/>
    <mergeCell ref="C11:O11"/>
    <mergeCell ref="P2:AE2"/>
    <mergeCell ref="R3:AE3"/>
    <mergeCell ref="AF2:BA3"/>
    <mergeCell ref="R4:AE4"/>
    <mergeCell ref="R6:AE6"/>
    <mergeCell ref="AF6:BA6"/>
    <mergeCell ref="AF8:BA8"/>
    <mergeCell ref="R9:AE9"/>
    <mergeCell ref="AF9:BA9"/>
    <mergeCell ref="P7:Q7"/>
    <mergeCell ref="P8:Q8"/>
    <mergeCell ref="P9:Q9"/>
    <mergeCell ref="P4:Q4"/>
    <mergeCell ref="P5:Q5"/>
    <mergeCell ref="P6:Q6"/>
    <mergeCell ref="AF4:BA4"/>
    <mergeCell ref="AF5:BA5"/>
    <mergeCell ref="R5:AE5"/>
    <mergeCell ref="P22:Q22"/>
    <mergeCell ref="C12:O12"/>
    <mergeCell ref="C13:O13"/>
    <mergeCell ref="C14:O14"/>
    <mergeCell ref="C15:O15"/>
    <mergeCell ref="C16:O16"/>
    <mergeCell ref="C17:O17"/>
    <mergeCell ref="C18:O18"/>
    <mergeCell ref="C19:O19"/>
    <mergeCell ref="C20:O20"/>
    <mergeCell ref="P18:Q18"/>
    <mergeCell ref="P19:Q19"/>
    <mergeCell ref="P20:Q20"/>
    <mergeCell ref="P21:Q21"/>
    <mergeCell ref="P12:Q12"/>
    <mergeCell ref="P13:Q13"/>
    <mergeCell ref="P14:Q14"/>
    <mergeCell ref="P15:Q15"/>
    <mergeCell ref="P16:Q16"/>
    <mergeCell ref="P17:Q17"/>
    <mergeCell ref="P30:Q30"/>
    <mergeCell ref="A31:BA31"/>
    <mergeCell ref="A32:BA32"/>
    <mergeCell ref="P26:Q26"/>
    <mergeCell ref="P27:Q27"/>
    <mergeCell ref="P28:Q28"/>
    <mergeCell ref="P29:Q29"/>
    <mergeCell ref="C21:O21"/>
    <mergeCell ref="C24:O24"/>
    <mergeCell ref="C25:O25"/>
    <mergeCell ref="C26:O26"/>
    <mergeCell ref="C27:O27"/>
    <mergeCell ref="C28:O28"/>
    <mergeCell ref="C29:O29"/>
    <mergeCell ref="C30:O30"/>
    <mergeCell ref="R29:AE29"/>
    <mergeCell ref="AF29:BA29"/>
    <mergeCell ref="R30:AE30"/>
    <mergeCell ref="AF30:BA30"/>
    <mergeCell ref="P23:Q23"/>
    <mergeCell ref="P24:Q24"/>
    <mergeCell ref="P25:Q25"/>
    <mergeCell ref="C22:O22"/>
    <mergeCell ref="C23:O23"/>
    <mergeCell ref="R19:AE19"/>
    <mergeCell ref="AF19:BA19"/>
    <mergeCell ref="R27:AE27"/>
    <mergeCell ref="AF27:BA27"/>
    <mergeCell ref="R28:AE28"/>
    <mergeCell ref="AF28:BA28"/>
    <mergeCell ref="R23:AE23"/>
    <mergeCell ref="AF23:BA23"/>
    <mergeCell ref="R24:AE24"/>
    <mergeCell ref="AF24:BA24"/>
    <mergeCell ref="R25:AE25"/>
    <mergeCell ref="AF25:BA25"/>
    <mergeCell ref="R21:AE21"/>
    <mergeCell ref="AF21:BA21"/>
    <mergeCell ref="R22:AE22"/>
    <mergeCell ref="AF22:BA22"/>
    <mergeCell ref="R20:AE20"/>
    <mergeCell ref="AF20:BA20"/>
    <mergeCell ref="R26:AE26"/>
    <mergeCell ref="AF26:BA26"/>
  </mergeCells>
  <phoneticPr fontId="2"/>
  <dataValidations count="1">
    <dataValidation type="list" allowBlank="1" showInputMessage="1" showErrorMessage="1" sqref="P4:Q30" xr:uid="{00000000-0002-0000-0900-000000000000}">
      <formula1>"あり,なし"</formula1>
    </dataValidation>
  </dataValidations>
  <printOptions horizontalCentered="1" verticalCentered="1"/>
  <pageMargins left="0.6692913385826772" right="0.6692913385826772" top="0.59055118110236227" bottom="0.59055118110236227" header="0.51181102362204722" footer="0.39370078740157483"/>
  <pageSetup paperSize="9" fitToHeight="0" orientation="landscape"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V33"/>
  <sheetViews>
    <sheetView tabSelected="1" view="pageBreakPreview" zoomScale="90" zoomScaleNormal="85" zoomScaleSheetLayoutView="90" workbookViewId="0"/>
  </sheetViews>
  <sheetFormatPr defaultColWidth="2.5" defaultRowHeight="21" customHeight="1"/>
  <cols>
    <col min="1" max="37" width="2.5" style="28" customWidth="1"/>
    <col min="38" max="40" width="2.5" style="31" customWidth="1"/>
    <col min="41" max="16384" width="2.5" style="28"/>
  </cols>
  <sheetData>
    <row r="1" spans="1:43" ht="21" customHeight="1">
      <c r="A1" s="66"/>
      <c r="B1" s="30" t="s">
        <v>344</v>
      </c>
      <c r="C1" s="30"/>
      <c r="D1" s="30"/>
      <c r="E1" s="30"/>
      <c r="F1" s="30"/>
      <c r="G1" s="30"/>
      <c r="H1" s="30"/>
      <c r="I1" s="30"/>
      <c r="J1" s="30"/>
      <c r="AL1" s="307" t="s">
        <v>486</v>
      </c>
      <c r="AM1" s="307"/>
      <c r="AN1" s="307"/>
      <c r="AO1" s="307"/>
      <c r="AP1" s="31"/>
      <c r="AQ1" s="31"/>
    </row>
    <row r="2" spans="1:43" ht="21" customHeight="1">
      <c r="A2" s="326" t="s">
        <v>363</v>
      </c>
      <c r="B2" s="327"/>
      <c r="C2" s="327"/>
      <c r="D2" s="327"/>
      <c r="E2" s="327"/>
      <c r="F2" s="327"/>
      <c r="G2" s="327"/>
      <c r="H2" s="327"/>
      <c r="I2" s="327"/>
      <c r="J2" s="327"/>
      <c r="K2" s="327"/>
      <c r="L2" s="327"/>
      <c r="M2" s="327"/>
      <c r="N2" s="327"/>
      <c r="O2" s="327"/>
      <c r="P2" s="327"/>
      <c r="Q2" s="327"/>
      <c r="R2" s="327"/>
      <c r="S2" s="327"/>
      <c r="T2" s="327"/>
      <c r="U2" s="327"/>
      <c r="V2" s="327"/>
      <c r="W2" s="327"/>
      <c r="X2" s="327"/>
      <c r="Y2" s="327"/>
      <c r="Z2" s="327"/>
      <c r="AA2" s="327"/>
      <c r="AB2" s="327"/>
      <c r="AC2" s="327"/>
      <c r="AD2" s="327"/>
      <c r="AE2" s="327"/>
      <c r="AF2" s="327"/>
      <c r="AG2" s="327"/>
      <c r="AH2" s="327"/>
      <c r="AI2" s="327"/>
      <c r="AJ2" s="327"/>
      <c r="AL2" s="307"/>
      <c r="AM2" s="307"/>
      <c r="AN2" s="307"/>
      <c r="AO2" s="307"/>
      <c r="AQ2" s="184" t="s">
        <v>504</v>
      </c>
    </row>
    <row r="3" spans="1:43" ht="21" customHeight="1" thickBot="1">
      <c r="A3" s="3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L3" s="308"/>
      <c r="AM3" s="309"/>
      <c r="AN3" s="309"/>
      <c r="AO3" s="310"/>
      <c r="AP3" s="31"/>
    </row>
    <row r="4" spans="1:43" ht="21" customHeight="1">
      <c r="A4" s="32"/>
      <c r="B4" s="33"/>
      <c r="C4" s="33"/>
      <c r="D4" s="33"/>
      <c r="E4" s="33"/>
      <c r="F4" s="33"/>
      <c r="G4" s="33"/>
      <c r="H4" s="33"/>
      <c r="I4" s="33"/>
      <c r="J4" s="33"/>
      <c r="K4" s="33"/>
      <c r="L4" s="33"/>
      <c r="M4" s="33"/>
      <c r="N4" s="33"/>
      <c r="O4" s="33"/>
      <c r="P4" s="33"/>
      <c r="Q4" s="33"/>
      <c r="R4" s="33"/>
      <c r="S4" s="33"/>
      <c r="T4" s="33"/>
      <c r="U4" s="30"/>
      <c r="V4" s="30"/>
      <c r="W4" s="320" t="s">
        <v>59</v>
      </c>
      <c r="X4" s="321"/>
      <c r="Y4" s="321"/>
      <c r="Z4" s="321"/>
      <c r="AA4" s="321"/>
      <c r="AB4" s="317">
        <v>45383</v>
      </c>
      <c r="AC4" s="318"/>
      <c r="AD4" s="318"/>
      <c r="AE4" s="318"/>
      <c r="AF4" s="318"/>
      <c r="AG4" s="318"/>
      <c r="AH4" s="318"/>
      <c r="AI4" s="318"/>
      <c r="AJ4" s="319"/>
      <c r="AL4" s="264" t="str">
        <f>IF(AB4="","未記入","")</f>
        <v/>
      </c>
      <c r="AM4" s="264"/>
      <c r="AN4" s="264"/>
      <c r="AO4" s="264"/>
      <c r="AP4" s="171" t="s">
        <v>586</v>
      </c>
    </row>
    <row r="5" spans="1:43" ht="21" customHeight="1">
      <c r="A5" s="32"/>
      <c r="B5" s="33"/>
      <c r="C5" s="33"/>
      <c r="D5" s="33"/>
      <c r="E5" s="33"/>
      <c r="F5" s="33"/>
      <c r="G5" s="33"/>
      <c r="H5" s="33"/>
      <c r="I5" s="33"/>
      <c r="J5" s="33"/>
      <c r="K5" s="33"/>
      <c r="L5" s="33"/>
      <c r="M5" s="33"/>
      <c r="N5" s="33"/>
      <c r="O5" s="33"/>
      <c r="P5" s="33"/>
      <c r="Q5" s="33"/>
      <c r="R5" s="33"/>
      <c r="S5" s="33"/>
      <c r="T5" s="33"/>
      <c r="U5" s="30"/>
      <c r="V5" s="30"/>
      <c r="W5" s="322" t="s">
        <v>342</v>
      </c>
      <c r="X5" s="323"/>
      <c r="Y5" s="323"/>
      <c r="Z5" s="323"/>
      <c r="AA5" s="323"/>
      <c r="AB5" s="315" t="s">
        <v>545</v>
      </c>
      <c r="AC5" s="315"/>
      <c r="AD5" s="315"/>
      <c r="AE5" s="315"/>
      <c r="AF5" s="315"/>
      <c r="AG5" s="315"/>
      <c r="AH5" s="315"/>
      <c r="AI5" s="315"/>
      <c r="AJ5" s="316"/>
      <c r="AL5" s="264" t="str">
        <f>IF(AB5="","未記入","")</f>
        <v/>
      </c>
      <c r="AM5" s="264"/>
      <c r="AN5" s="264"/>
      <c r="AO5" s="264"/>
    </row>
    <row r="6" spans="1:43" ht="21" customHeight="1" thickBot="1">
      <c r="A6" s="10"/>
      <c r="B6" s="33"/>
      <c r="C6" s="33"/>
      <c r="D6" s="33"/>
      <c r="E6" s="33"/>
      <c r="F6" s="33"/>
      <c r="G6" s="33"/>
      <c r="H6" s="33"/>
      <c r="I6" s="33"/>
      <c r="J6" s="33"/>
      <c r="K6" s="33"/>
      <c r="L6" s="33"/>
      <c r="M6" s="33"/>
      <c r="N6" s="33"/>
      <c r="O6" s="33"/>
      <c r="P6" s="33"/>
      <c r="Q6" s="33"/>
      <c r="R6" s="33"/>
      <c r="S6" s="33"/>
      <c r="T6" s="33"/>
      <c r="U6" s="10"/>
      <c r="V6" s="10"/>
      <c r="W6" s="324" t="s">
        <v>58</v>
      </c>
      <c r="X6" s="325"/>
      <c r="Y6" s="325"/>
      <c r="Z6" s="325"/>
      <c r="AA6" s="325"/>
      <c r="AB6" s="353" t="s">
        <v>546</v>
      </c>
      <c r="AC6" s="353"/>
      <c r="AD6" s="353"/>
      <c r="AE6" s="353"/>
      <c r="AF6" s="353"/>
      <c r="AG6" s="353"/>
      <c r="AH6" s="353"/>
      <c r="AI6" s="353"/>
      <c r="AJ6" s="354"/>
      <c r="AL6" s="264" t="str">
        <f>IF(AB6="","未記入","")</f>
        <v/>
      </c>
      <c r="AM6" s="264"/>
      <c r="AN6" s="264"/>
      <c r="AO6" s="264"/>
    </row>
    <row r="7" spans="1:43" ht="22.5" customHeight="1" thickBot="1">
      <c r="A7" s="35" t="s">
        <v>68</v>
      </c>
      <c r="B7" s="35"/>
      <c r="C7" s="35"/>
      <c r="D7" s="35"/>
      <c r="E7" s="35"/>
      <c r="F7" s="35"/>
      <c r="G7" s="35"/>
      <c r="H7" s="35"/>
      <c r="I7" s="35"/>
      <c r="J7" s="35"/>
      <c r="K7" s="10"/>
      <c r="L7" s="10"/>
      <c r="M7" s="10"/>
      <c r="N7" s="10"/>
      <c r="O7" s="10"/>
      <c r="P7" s="10"/>
      <c r="Q7" s="10"/>
      <c r="R7" s="10"/>
      <c r="S7" s="10"/>
      <c r="T7" s="10"/>
      <c r="U7" s="10"/>
      <c r="V7" s="10"/>
      <c r="W7" s="10"/>
      <c r="X7" s="10"/>
      <c r="Y7" s="10"/>
      <c r="Z7" s="10"/>
      <c r="AA7" s="10"/>
      <c r="AB7" s="10"/>
      <c r="AC7" s="10"/>
      <c r="AD7" s="10"/>
      <c r="AE7" s="10"/>
      <c r="AF7" s="10"/>
      <c r="AG7" s="10"/>
      <c r="AH7" s="10"/>
      <c r="AI7" s="10"/>
      <c r="AJ7" s="10"/>
    </row>
    <row r="8" spans="1:43" ht="21" customHeight="1">
      <c r="A8" s="338"/>
      <c r="B8" s="345" t="s">
        <v>37</v>
      </c>
      <c r="C8" s="346"/>
      <c r="D8" s="346"/>
      <c r="E8" s="346"/>
      <c r="F8" s="346"/>
      <c r="G8" s="346"/>
      <c r="H8" s="346"/>
      <c r="I8" s="346"/>
      <c r="J8" s="346"/>
      <c r="K8" s="347"/>
      <c r="L8" s="343" t="s">
        <v>312</v>
      </c>
      <c r="M8" s="344"/>
      <c r="N8" s="344"/>
      <c r="O8" s="344"/>
      <c r="P8" s="282" t="s">
        <v>547</v>
      </c>
      <c r="Q8" s="282"/>
      <c r="R8" s="282"/>
      <c r="S8" s="282"/>
      <c r="T8" s="282"/>
      <c r="U8" s="282"/>
      <c r="V8" s="282"/>
      <c r="W8" s="282"/>
      <c r="X8" s="282"/>
      <c r="Y8" s="282"/>
      <c r="Z8" s="282"/>
      <c r="AA8" s="282"/>
      <c r="AB8" s="282"/>
      <c r="AC8" s="282"/>
      <c r="AD8" s="282"/>
      <c r="AE8" s="282"/>
      <c r="AF8" s="282"/>
      <c r="AG8" s="282"/>
      <c r="AH8" s="282"/>
      <c r="AI8" s="282"/>
      <c r="AJ8" s="283"/>
      <c r="AL8" s="264" t="str">
        <f>IF(P8="","未記入","")</f>
        <v/>
      </c>
      <c r="AM8" s="264"/>
      <c r="AN8" s="264"/>
      <c r="AO8" s="264"/>
    </row>
    <row r="9" spans="1:43" ht="21" customHeight="1">
      <c r="A9" s="338"/>
      <c r="B9" s="348"/>
      <c r="C9" s="349"/>
      <c r="D9" s="349"/>
      <c r="E9" s="349"/>
      <c r="F9" s="349"/>
      <c r="G9" s="349"/>
      <c r="H9" s="349"/>
      <c r="I9" s="349"/>
      <c r="J9" s="349"/>
      <c r="K9" s="350"/>
      <c r="L9" s="269" t="s">
        <v>548</v>
      </c>
      <c r="M9" s="270"/>
      <c r="N9" s="270"/>
      <c r="O9" s="270"/>
      <c r="P9" s="270"/>
      <c r="Q9" s="270"/>
      <c r="R9" s="270"/>
      <c r="S9" s="270"/>
      <c r="T9" s="270"/>
      <c r="U9" s="270"/>
      <c r="V9" s="270"/>
      <c r="W9" s="270"/>
      <c r="X9" s="270"/>
      <c r="Y9" s="270"/>
      <c r="Z9" s="270"/>
      <c r="AA9" s="270"/>
      <c r="AB9" s="270"/>
      <c r="AC9" s="270"/>
      <c r="AD9" s="270"/>
      <c r="AE9" s="270"/>
      <c r="AF9" s="270"/>
      <c r="AG9" s="270"/>
      <c r="AH9" s="270"/>
      <c r="AI9" s="270"/>
      <c r="AJ9" s="271"/>
      <c r="AL9" s="264" t="str">
        <f>IF(L9="","未記入","")</f>
        <v/>
      </c>
      <c r="AM9" s="264"/>
      <c r="AN9" s="264"/>
      <c r="AO9" s="264"/>
    </row>
    <row r="10" spans="1:43" ht="21" customHeight="1">
      <c r="A10" s="338"/>
      <c r="B10" s="329" t="s">
        <v>69</v>
      </c>
      <c r="C10" s="330"/>
      <c r="D10" s="330"/>
      <c r="E10" s="330"/>
      <c r="F10" s="330"/>
      <c r="G10" s="330"/>
      <c r="H10" s="330"/>
      <c r="I10" s="330"/>
      <c r="J10" s="330"/>
      <c r="K10" s="331"/>
      <c r="L10" s="298" t="s">
        <v>308</v>
      </c>
      <c r="M10" s="299"/>
      <c r="N10" s="284" t="s">
        <v>549</v>
      </c>
      <c r="O10" s="284"/>
      <c r="P10" s="284"/>
      <c r="Q10" s="284"/>
      <c r="R10" s="284"/>
      <c r="S10" s="284"/>
      <c r="T10" s="284"/>
      <c r="U10" s="284"/>
      <c r="V10" s="284"/>
      <c r="W10" s="284"/>
      <c r="X10" s="284"/>
      <c r="Y10" s="284"/>
      <c r="Z10" s="284"/>
      <c r="AA10" s="284"/>
      <c r="AB10" s="284"/>
      <c r="AC10" s="284"/>
      <c r="AD10" s="284"/>
      <c r="AE10" s="284"/>
      <c r="AF10" s="284"/>
      <c r="AG10" s="284"/>
      <c r="AH10" s="284"/>
      <c r="AI10" s="284"/>
      <c r="AJ10" s="285"/>
      <c r="AL10" s="264" t="str">
        <f>IF(N10="","未記入","")</f>
        <v/>
      </c>
      <c r="AM10" s="264"/>
      <c r="AN10" s="264"/>
      <c r="AO10" s="264"/>
    </row>
    <row r="11" spans="1:43" ht="21" customHeight="1">
      <c r="A11" s="338"/>
      <c r="B11" s="332"/>
      <c r="C11" s="333"/>
      <c r="D11" s="333"/>
      <c r="E11" s="333"/>
      <c r="F11" s="333"/>
      <c r="G11" s="333"/>
      <c r="H11" s="333"/>
      <c r="I11" s="333"/>
      <c r="J11" s="333"/>
      <c r="K11" s="334"/>
      <c r="L11" s="269" t="s">
        <v>550</v>
      </c>
      <c r="M11" s="270"/>
      <c r="N11" s="270"/>
      <c r="O11" s="270"/>
      <c r="P11" s="270"/>
      <c r="Q11" s="270"/>
      <c r="R11" s="270"/>
      <c r="S11" s="270"/>
      <c r="T11" s="270"/>
      <c r="U11" s="270"/>
      <c r="V11" s="270"/>
      <c r="W11" s="270"/>
      <c r="X11" s="270"/>
      <c r="Y11" s="270"/>
      <c r="Z11" s="270"/>
      <c r="AA11" s="270"/>
      <c r="AB11" s="270"/>
      <c r="AC11" s="270"/>
      <c r="AD11" s="270"/>
      <c r="AE11" s="270"/>
      <c r="AF11" s="270"/>
      <c r="AG11" s="270"/>
      <c r="AH11" s="270"/>
      <c r="AI11" s="270"/>
      <c r="AJ11" s="271"/>
      <c r="AL11" s="264" t="str">
        <f>IF(L11="","未記入","")</f>
        <v/>
      </c>
      <c r="AM11" s="264"/>
      <c r="AN11" s="264"/>
      <c r="AO11" s="264"/>
      <c r="AP11" s="171"/>
    </row>
    <row r="12" spans="1:43" ht="21" customHeight="1">
      <c r="A12" s="338"/>
      <c r="B12" s="329" t="s">
        <v>70</v>
      </c>
      <c r="C12" s="330"/>
      <c r="D12" s="330"/>
      <c r="E12" s="330"/>
      <c r="F12" s="330"/>
      <c r="G12" s="330"/>
      <c r="H12" s="330"/>
      <c r="I12" s="330"/>
      <c r="J12" s="330"/>
      <c r="K12" s="331"/>
      <c r="L12" s="328" t="s">
        <v>302</v>
      </c>
      <c r="M12" s="287"/>
      <c r="N12" s="287"/>
      <c r="O12" s="287"/>
      <c r="P12" s="287"/>
      <c r="Q12" s="287"/>
      <c r="R12" s="287"/>
      <c r="S12" s="287"/>
      <c r="T12" s="288"/>
      <c r="U12" s="342" t="s">
        <v>551</v>
      </c>
      <c r="V12" s="313"/>
      <c r="W12" s="313"/>
      <c r="X12" s="313"/>
      <c r="Y12" s="313"/>
      <c r="Z12" s="313"/>
      <c r="AA12" s="313"/>
      <c r="AB12" s="313"/>
      <c r="AC12" s="313"/>
      <c r="AD12" s="313"/>
      <c r="AE12" s="313"/>
      <c r="AF12" s="313"/>
      <c r="AG12" s="313"/>
      <c r="AH12" s="313"/>
      <c r="AI12" s="313"/>
      <c r="AJ12" s="314"/>
      <c r="AL12" s="264" t="str">
        <f>IF(U12="","未記入","")</f>
        <v/>
      </c>
      <c r="AM12" s="264"/>
      <c r="AN12" s="264"/>
      <c r="AO12" s="264"/>
    </row>
    <row r="13" spans="1:43" ht="21" customHeight="1">
      <c r="A13" s="338"/>
      <c r="B13" s="335"/>
      <c r="C13" s="336"/>
      <c r="D13" s="336"/>
      <c r="E13" s="336"/>
      <c r="F13" s="336"/>
      <c r="G13" s="336"/>
      <c r="H13" s="336"/>
      <c r="I13" s="336"/>
      <c r="J13" s="336"/>
      <c r="K13" s="337"/>
      <c r="L13" s="328" t="s">
        <v>303</v>
      </c>
      <c r="M13" s="287"/>
      <c r="N13" s="287"/>
      <c r="O13" s="287"/>
      <c r="P13" s="287"/>
      <c r="Q13" s="287"/>
      <c r="R13" s="287"/>
      <c r="S13" s="287"/>
      <c r="T13" s="288"/>
      <c r="U13" s="311" t="s">
        <v>552</v>
      </c>
      <c r="V13" s="312"/>
      <c r="W13" s="312"/>
      <c r="X13" s="312"/>
      <c r="Y13" s="312"/>
      <c r="Z13" s="312"/>
      <c r="AA13" s="313"/>
      <c r="AB13" s="313"/>
      <c r="AC13" s="313"/>
      <c r="AD13" s="313"/>
      <c r="AE13" s="313"/>
      <c r="AF13" s="313"/>
      <c r="AG13" s="313"/>
      <c r="AH13" s="313"/>
      <c r="AI13" s="313"/>
      <c r="AJ13" s="314"/>
      <c r="AL13" s="264" t="str">
        <f>IF(U13="","未記入","")</f>
        <v/>
      </c>
      <c r="AM13" s="264"/>
      <c r="AN13" s="264"/>
      <c r="AO13" s="264"/>
    </row>
    <row r="14" spans="1:43" ht="21" customHeight="1">
      <c r="A14" s="338"/>
      <c r="B14" s="332"/>
      <c r="C14" s="333"/>
      <c r="D14" s="333"/>
      <c r="E14" s="333"/>
      <c r="F14" s="333"/>
      <c r="G14" s="333"/>
      <c r="H14" s="333"/>
      <c r="I14" s="333"/>
      <c r="J14" s="333"/>
      <c r="K14" s="334"/>
      <c r="L14" s="339" t="s">
        <v>71</v>
      </c>
      <c r="M14" s="340"/>
      <c r="N14" s="340"/>
      <c r="O14" s="340"/>
      <c r="P14" s="340"/>
      <c r="Q14" s="340"/>
      <c r="R14" s="340"/>
      <c r="S14" s="340"/>
      <c r="T14" s="341"/>
      <c r="U14" s="133" t="s">
        <v>309</v>
      </c>
      <c r="V14" s="132"/>
      <c r="W14" s="132"/>
      <c r="X14" s="351" t="s">
        <v>553</v>
      </c>
      <c r="Y14" s="351"/>
      <c r="Z14" s="351"/>
      <c r="AA14" s="351"/>
      <c r="AB14" s="351"/>
      <c r="AC14" s="351"/>
      <c r="AD14" s="351"/>
      <c r="AE14" s="351"/>
      <c r="AF14" s="351"/>
      <c r="AG14" s="351"/>
      <c r="AH14" s="351"/>
      <c r="AI14" s="351"/>
      <c r="AJ14" s="352"/>
      <c r="AL14" s="264" t="str">
        <f>IF(X14="","未記入","")</f>
        <v/>
      </c>
      <c r="AM14" s="264"/>
      <c r="AN14" s="264"/>
      <c r="AO14" s="264"/>
      <c r="AP14" s="28" t="s">
        <v>487</v>
      </c>
    </row>
    <row r="15" spans="1:43" ht="21" customHeight="1">
      <c r="A15" s="37"/>
      <c r="B15" s="286" t="s">
        <v>216</v>
      </c>
      <c r="C15" s="287"/>
      <c r="D15" s="287"/>
      <c r="E15" s="287"/>
      <c r="F15" s="287"/>
      <c r="G15" s="287"/>
      <c r="H15" s="287"/>
      <c r="I15" s="287"/>
      <c r="J15" s="287"/>
      <c r="K15" s="288"/>
      <c r="L15" s="290" t="s">
        <v>554</v>
      </c>
      <c r="M15" s="291"/>
      <c r="N15" s="291"/>
      <c r="O15" s="291"/>
      <c r="P15" s="291"/>
      <c r="Q15" s="291"/>
      <c r="R15" s="291"/>
      <c r="S15" s="291"/>
      <c r="T15" s="291"/>
      <c r="U15" s="291"/>
      <c r="V15" s="289" t="s">
        <v>307</v>
      </c>
      <c r="W15" s="289"/>
      <c r="X15" s="289"/>
      <c r="Y15" s="289"/>
      <c r="Z15" s="291" t="s">
        <v>555</v>
      </c>
      <c r="AA15" s="291"/>
      <c r="AB15" s="291"/>
      <c r="AC15" s="291"/>
      <c r="AD15" s="291"/>
      <c r="AE15" s="291"/>
      <c r="AF15" s="291"/>
      <c r="AG15" s="291"/>
      <c r="AH15" s="291"/>
      <c r="AI15" s="291"/>
      <c r="AJ15" s="292"/>
      <c r="AL15" s="264" t="str">
        <f>IF(OR(Z15="",L15=""),"未記入","")</f>
        <v/>
      </c>
      <c r="AM15" s="264"/>
      <c r="AN15" s="264"/>
      <c r="AO15" s="264"/>
    </row>
    <row r="16" spans="1:43" ht="21" customHeight="1">
      <c r="A16" s="38"/>
      <c r="B16" s="286" t="s">
        <v>72</v>
      </c>
      <c r="C16" s="287"/>
      <c r="D16" s="287"/>
      <c r="E16" s="287"/>
      <c r="F16" s="287"/>
      <c r="G16" s="287"/>
      <c r="H16" s="287"/>
      <c r="I16" s="287"/>
      <c r="J16" s="287"/>
      <c r="K16" s="288"/>
      <c r="L16" s="368" t="s">
        <v>557</v>
      </c>
      <c r="M16" s="369"/>
      <c r="N16" s="369"/>
      <c r="O16" s="369"/>
      <c r="P16" s="293" t="s">
        <v>556</v>
      </c>
      <c r="Q16" s="293"/>
      <c r="R16" s="293"/>
      <c r="S16" s="293"/>
      <c r="T16" s="293"/>
      <c r="U16" s="293"/>
      <c r="V16" s="293"/>
      <c r="W16" s="293"/>
      <c r="X16" s="293"/>
      <c r="Y16" s="293"/>
      <c r="Z16" s="293"/>
      <c r="AA16" s="293"/>
      <c r="AB16" s="293"/>
      <c r="AC16" s="293"/>
      <c r="AD16" s="293"/>
      <c r="AE16" s="293"/>
      <c r="AF16" s="293"/>
      <c r="AG16" s="293"/>
      <c r="AH16" s="293"/>
      <c r="AI16" s="293"/>
      <c r="AJ16" s="294"/>
      <c r="AL16" s="264" t="str">
        <f>IF(OR(P16="",L16=""),"未記入","")</f>
        <v/>
      </c>
      <c r="AM16" s="264"/>
      <c r="AN16" s="264"/>
      <c r="AO16" s="264"/>
      <c r="AP16" s="171" t="s">
        <v>587</v>
      </c>
    </row>
    <row r="17" spans="1:48" ht="21" customHeight="1">
      <c r="A17" s="38"/>
      <c r="B17" s="276" t="s">
        <v>73</v>
      </c>
      <c r="C17" s="277"/>
      <c r="D17" s="277"/>
      <c r="E17" s="277"/>
      <c r="F17" s="277"/>
      <c r="G17" s="277"/>
      <c r="H17" s="277"/>
      <c r="I17" s="277"/>
      <c r="J17" s="277"/>
      <c r="K17" s="278"/>
      <c r="L17" s="303" t="s">
        <v>488</v>
      </c>
      <c r="M17" s="304"/>
      <c r="N17" s="304"/>
      <c r="O17" s="304"/>
      <c r="P17" s="304"/>
      <c r="Q17" s="304"/>
      <c r="R17" s="304"/>
      <c r="S17" s="304"/>
      <c r="T17" s="305"/>
      <c r="U17" s="305"/>
      <c r="V17" s="305"/>
      <c r="W17" s="305"/>
      <c r="X17" s="305"/>
      <c r="Y17" s="305"/>
      <c r="Z17" s="305"/>
      <c r="AA17" s="305"/>
      <c r="AB17" s="305"/>
      <c r="AC17" s="305"/>
      <c r="AD17" s="305"/>
      <c r="AE17" s="305"/>
      <c r="AF17" s="305"/>
      <c r="AG17" s="305"/>
      <c r="AH17" s="305"/>
      <c r="AI17" s="305"/>
      <c r="AJ17" s="306"/>
      <c r="AL17" s="158"/>
      <c r="AM17" s="158"/>
      <c r="AN17" s="158"/>
      <c r="AO17" s="158"/>
    </row>
    <row r="18" spans="1:48" ht="21" customHeight="1" thickBot="1">
      <c r="A18" s="38"/>
      <c r="B18" s="300"/>
      <c r="C18" s="301"/>
      <c r="D18" s="301"/>
      <c r="E18" s="301"/>
      <c r="F18" s="301"/>
      <c r="G18" s="301"/>
      <c r="H18" s="301"/>
      <c r="I18" s="301"/>
      <c r="J18" s="301"/>
      <c r="K18" s="302"/>
      <c r="L18" s="364" t="s">
        <v>558</v>
      </c>
      <c r="M18" s="365"/>
      <c r="N18" s="365"/>
      <c r="O18" s="365"/>
      <c r="P18" s="365"/>
      <c r="Q18" s="365"/>
      <c r="R18" s="365"/>
      <c r="S18" s="365"/>
      <c r="T18" s="366"/>
      <c r="U18" s="366"/>
      <c r="V18" s="366"/>
      <c r="W18" s="366"/>
      <c r="X18" s="366"/>
      <c r="Y18" s="366"/>
      <c r="Z18" s="366"/>
      <c r="AA18" s="366"/>
      <c r="AB18" s="366"/>
      <c r="AC18" s="366"/>
      <c r="AD18" s="366"/>
      <c r="AE18" s="366"/>
      <c r="AF18" s="366"/>
      <c r="AG18" s="366"/>
      <c r="AH18" s="366"/>
      <c r="AI18" s="366"/>
      <c r="AJ18" s="367"/>
      <c r="AL18" s="264" t="str">
        <f>IF(L18="","未記入","")</f>
        <v/>
      </c>
      <c r="AM18" s="264"/>
      <c r="AN18" s="264"/>
      <c r="AO18" s="264"/>
      <c r="AP18" s="171" t="s">
        <v>588</v>
      </c>
    </row>
    <row r="19" spans="1:48" ht="21" customHeight="1">
      <c r="A19" s="8"/>
      <c r="B19" s="134"/>
      <c r="C19" s="134"/>
      <c r="D19" s="134"/>
      <c r="E19" s="134"/>
      <c r="F19" s="134"/>
      <c r="G19" s="134"/>
      <c r="H19" s="134"/>
      <c r="I19" s="134"/>
      <c r="J19" s="134"/>
      <c r="K19" s="134"/>
      <c r="L19" s="134"/>
      <c r="M19" s="134"/>
      <c r="N19" s="134"/>
      <c r="O19" s="134"/>
      <c r="P19" s="134"/>
      <c r="Q19" s="134"/>
      <c r="R19" s="134"/>
      <c r="S19" s="134"/>
      <c r="T19" s="3"/>
      <c r="U19" s="3"/>
      <c r="V19" s="3"/>
      <c r="W19" s="3"/>
      <c r="X19" s="3"/>
      <c r="Y19" s="3"/>
      <c r="Z19" s="3"/>
      <c r="AA19" s="3"/>
      <c r="AB19" s="3"/>
      <c r="AC19" s="3"/>
      <c r="AD19" s="3"/>
      <c r="AE19" s="3"/>
      <c r="AF19" s="3"/>
      <c r="AG19" s="3"/>
      <c r="AH19" s="3"/>
      <c r="AI19" s="3"/>
      <c r="AJ19" s="3"/>
      <c r="AK19" s="3"/>
      <c r="AL19" s="6"/>
      <c r="AP19" s="171" t="s">
        <v>589</v>
      </c>
    </row>
    <row r="20" spans="1:48" ht="21" customHeight="1">
      <c r="A20" s="39" t="s">
        <v>74</v>
      </c>
      <c r="B20" s="275" t="s">
        <v>291</v>
      </c>
      <c r="C20" s="275"/>
      <c r="D20" s="275"/>
      <c r="E20" s="275"/>
      <c r="F20" s="275"/>
      <c r="G20" s="275"/>
      <c r="H20" s="275"/>
      <c r="I20" s="275"/>
      <c r="J20" s="275"/>
      <c r="K20" s="275"/>
      <c r="L20" s="275"/>
      <c r="M20" s="275"/>
      <c r="N20" s="275"/>
      <c r="O20" s="275"/>
      <c r="P20" s="275"/>
      <c r="Q20" s="275"/>
      <c r="R20" s="275"/>
      <c r="S20" s="275"/>
      <c r="T20" s="275"/>
    </row>
    <row r="21" spans="1:48" ht="21" customHeight="1" thickBot="1">
      <c r="A21" s="39"/>
      <c r="B21" s="356" t="s">
        <v>77</v>
      </c>
      <c r="C21" s="356"/>
      <c r="D21" s="356"/>
      <c r="E21" s="356"/>
      <c r="F21" s="356"/>
      <c r="G21" s="356"/>
      <c r="H21" s="356"/>
      <c r="I21" s="356"/>
      <c r="J21" s="356"/>
      <c r="K21" s="356"/>
      <c r="L21" s="40"/>
      <c r="M21" s="40"/>
      <c r="N21" s="40"/>
      <c r="O21" s="40"/>
      <c r="P21" s="40"/>
      <c r="Q21" s="40"/>
      <c r="R21" s="40"/>
      <c r="S21" s="40"/>
      <c r="T21" s="40"/>
    </row>
    <row r="22" spans="1:48" ht="21" customHeight="1">
      <c r="A22" s="41"/>
      <c r="B22" s="345" t="s">
        <v>37</v>
      </c>
      <c r="C22" s="346"/>
      <c r="D22" s="346"/>
      <c r="E22" s="346"/>
      <c r="F22" s="346"/>
      <c r="G22" s="346"/>
      <c r="H22" s="346"/>
      <c r="I22" s="346"/>
      <c r="J22" s="346"/>
      <c r="K22" s="347"/>
      <c r="L22" s="343" t="s">
        <v>311</v>
      </c>
      <c r="M22" s="344"/>
      <c r="N22" s="344"/>
      <c r="O22" s="344"/>
      <c r="P22" s="282" t="s">
        <v>559</v>
      </c>
      <c r="Q22" s="282"/>
      <c r="R22" s="282"/>
      <c r="S22" s="282"/>
      <c r="T22" s="282"/>
      <c r="U22" s="282"/>
      <c r="V22" s="282"/>
      <c r="W22" s="282"/>
      <c r="X22" s="282"/>
      <c r="Y22" s="282"/>
      <c r="Z22" s="282"/>
      <c r="AA22" s="282"/>
      <c r="AB22" s="282"/>
      <c r="AC22" s="282"/>
      <c r="AD22" s="282"/>
      <c r="AE22" s="282"/>
      <c r="AF22" s="282"/>
      <c r="AG22" s="282"/>
      <c r="AH22" s="282"/>
      <c r="AI22" s="282"/>
      <c r="AJ22" s="283"/>
      <c r="AL22" s="264" t="str">
        <f>IF(P22="","未記入","")</f>
        <v/>
      </c>
      <c r="AM22" s="264"/>
      <c r="AN22" s="264"/>
      <c r="AO22" s="264"/>
    </row>
    <row r="23" spans="1:48" ht="21" customHeight="1">
      <c r="A23" s="41"/>
      <c r="B23" s="348"/>
      <c r="C23" s="349"/>
      <c r="D23" s="349"/>
      <c r="E23" s="349"/>
      <c r="F23" s="349"/>
      <c r="G23" s="349"/>
      <c r="H23" s="349"/>
      <c r="I23" s="349"/>
      <c r="J23" s="349"/>
      <c r="K23" s="350"/>
      <c r="L23" s="269" t="s">
        <v>560</v>
      </c>
      <c r="M23" s="270"/>
      <c r="N23" s="270"/>
      <c r="O23" s="270"/>
      <c r="P23" s="270"/>
      <c r="Q23" s="270"/>
      <c r="R23" s="270"/>
      <c r="S23" s="270"/>
      <c r="T23" s="270"/>
      <c r="U23" s="270"/>
      <c r="V23" s="270"/>
      <c r="W23" s="270"/>
      <c r="X23" s="270"/>
      <c r="Y23" s="270"/>
      <c r="Z23" s="270"/>
      <c r="AA23" s="270"/>
      <c r="AB23" s="270"/>
      <c r="AC23" s="270"/>
      <c r="AD23" s="270"/>
      <c r="AE23" s="270"/>
      <c r="AF23" s="270"/>
      <c r="AG23" s="270"/>
      <c r="AH23" s="270"/>
      <c r="AI23" s="270"/>
      <c r="AJ23" s="271"/>
      <c r="AL23" s="264" t="str">
        <f>IF(L23="","未記入","")</f>
        <v/>
      </c>
      <c r="AM23" s="264"/>
      <c r="AN23" s="264"/>
      <c r="AO23" s="264"/>
      <c r="AP23" s="171" t="s">
        <v>590</v>
      </c>
    </row>
    <row r="24" spans="1:48" ht="21" customHeight="1">
      <c r="A24" s="41"/>
      <c r="B24" s="276" t="s">
        <v>265</v>
      </c>
      <c r="C24" s="277"/>
      <c r="D24" s="277"/>
      <c r="E24" s="277"/>
      <c r="F24" s="277"/>
      <c r="G24" s="277"/>
      <c r="H24" s="277"/>
      <c r="I24" s="277"/>
      <c r="J24" s="277"/>
      <c r="K24" s="278"/>
      <c r="L24" s="295" t="s">
        <v>541</v>
      </c>
      <c r="M24" s="296"/>
      <c r="N24" s="296"/>
      <c r="O24" s="296"/>
      <c r="P24" s="296"/>
      <c r="Q24" s="296"/>
      <c r="R24" s="296"/>
      <c r="S24" s="296"/>
      <c r="T24" s="296"/>
      <c r="U24" s="296"/>
      <c r="V24" s="296"/>
      <c r="W24" s="296"/>
      <c r="X24" s="296"/>
      <c r="Y24" s="296"/>
      <c r="Z24" s="296"/>
      <c r="AA24" s="296"/>
      <c r="AB24" s="296"/>
      <c r="AC24" s="296"/>
      <c r="AD24" s="296"/>
      <c r="AE24" s="296"/>
      <c r="AF24" s="296"/>
      <c r="AG24" s="296"/>
      <c r="AH24" s="296"/>
      <c r="AI24" s="296"/>
      <c r="AJ24" s="297"/>
      <c r="AL24" s="264" t="str">
        <f>IF(L24="","未記入","")</f>
        <v/>
      </c>
      <c r="AM24" s="264"/>
      <c r="AN24" s="264"/>
      <c r="AO24" s="264"/>
      <c r="AP24" s="171"/>
    </row>
    <row r="25" spans="1:48" ht="21" customHeight="1">
      <c r="A25" s="41"/>
      <c r="B25" s="276" t="s">
        <v>215</v>
      </c>
      <c r="C25" s="277"/>
      <c r="D25" s="277"/>
      <c r="E25" s="277"/>
      <c r="F25" s="277"/>
      <c r="G25" s="277"/>
      <c r="H25" s="277"/>
      <c r="I25" s="277"/>
      <c r="J25" s="277"/>
      <c r="K25" s="278"/>
      <c r="L25" s="279" t="s">
        <v>561</v>
      </c>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1"/>
      <c r="AL25" s="264" t="str">
        <f>IF(COUNTIF(L24,"*有料老人*")=1,IF(L25="","未記入",""),"")</f>
        <v/>
      </c>
      <c r="AM25" s="264"/>
      <c r="AN25" s="264"/>
      <c r="AO25" s="264"/>
      <c r="AP25" s="171" t="s">
        <v>591</v>
      </c>
      <c r="AV25" s="177"/>
    </row>
    <row r="26" spans="1:48" ht="21" customHeight="1">
      <c r="A26" s="41"/>
      <c r="B26" s="276" t="s">
        <v>75</v>
      </c>
      <c r="C26" s="277"/>
      <c r="D26" s="277"/>
      <c r="E26" s="277"/>
      <c r="F26" s="277"/>
      <c r="G26" s="277"/>
      <c r="H26" s="277"/>
      <c r="I26" s="277"/>
      <c r="J26" s="277"/>
      <c r="K26" s="278"/>
      <c r="L26" s="298" t="s">
        <v>308</v>
      </c>
      <c r="M26" s="299"/>
      <c r="N26" s="284" t="s">
        <v>549</v>
      </c>
      <c r="O26" s="284"/>
      <c r="P26" s="284"/>
      <c r="Q26" s="284"/>
      <c r="R26" s="284"/>
      <c r="S26" s="284"/>
      <c r="T26" s="284"/>
      <c r="U26" s="284"/>
      <c r="V26" s="284"/>
      <c r="W26" s="284"/>
      <c r="X26" s="284"/>
      <c r="Y26" s="284"/>
      <c r="Z26" s="284"/>
      <c r="AA26" s="284"/>
      <c r="AB26" s="284"/>
      <c r="AC26" s="284"/>
      <c r="AD26" s="284"/>
      <c r="AE26" s="284"/>
      <c r="AF26" s="284"/>
      <c r="AG26" s="284"/>
      <c r="AH26" s="284"/>
      <c r="AI26" s="284"/>
      <c r="AJ26" s="285"/>
      <c r="AL26" s="264" t="str">
        <f>IF(N26="","未記入","")</f>
        <v/>
      </c>
      <c r="AM26" s="264"/>
      <c r="AN26" s="264"/>
      <c r="AO26" s="264"/>
    </row>
    <row r="27" spans="1:48" ht="21" customHeight="1">
      <c r="A27" s="41"/>
      <c r="B27" s="348"/>
      <c r="C27" s="349"/>
      <c r="D27" s="349"/>
      <c r="E27" s="349"/>
      <c r="F27" s="349"/>
      <c r="G27" s="349"/>
      <c r="H27" s="349"/>
      <c r="I27" s="349"/>
      <c r="J27" s="349"/>
      <c r="K27" s="350"/>
      <c r="L27" s="269" t="s">
        <v>550</v>
      </c>
      <c r="M27" s="270"/>
      <c r="N27" s="270"/>
      <c r="O27" s="270"/>
      <c r="P27" s="270"/>
      <c r="Q27" s="270"/>
      <c r="R27" s="270"/>
      <c r="S27" s="270"/>
      <c r="T27" s="270"/>
      <c r="U27" s="270"/>
      <c r="V27" s="270"/>
      <c r="W27" s="270"/>
      <c r="X27" s="270"/>
      <c r="Y27" s="270"/>
      <c r="Z27" s="270"/>
      <c r="AA27" s="270"/>
      <c r="AB27" s="270"/>
      <c r="AC27" s="270"/>
      <c r="AD27" s="270"/>
      <c r="AE27" s="270"/>
      <c r="AF27" s="270"/>
      <c r="AG27" s="270"/>
      <c r="AH27" s="270"/>
      <c r="AI27" s="270"/>
      <c r="AJ27" s="271"/>
      <c r="AL27" s="264" t="str">
        <f>IF(L27="","未記入","")</f>
        <v/>
      </c>
      <c r="AM27" s="264"/>
      <c r="AN27" s="264"/>
      <c r="AO27" s="264"/>
    </row>
    <row r="28" spans="1:48" ht="21" customHeight="1">
      <c r="A28" s="41"/>
      <c r="B28" s="363" t="s">
        <v>266</v>
      </c>
      <c r="C28" s="340"/>
      <c r="D28" s="340"/>
      <c r="E28" s="340"/>
      <c r="F28" s="340"/>
      <c r="G28" s="340"/>
      <c r="H28" s="340"/>
      <c r="I28" s="340"/>
      <c r="J28" s="340"/>
      <c r="K28" s="288"/>
      <c r="L28" s="272" t="s">
        <v>562</v>
      </c>
      <c r="M28" s="273"/>
      <c r="N28" s="273"/>
      <c r="O28" s="273"/>
      <c r="P28" s="273"/>
      <c r="Q28" s="273"/>
      <c r="R28" s="273"/>
      <c r="S28" s="273"/>
      <c r="T28" s="273"/>
      <c r="U28" s="273"/>
      <c r="V28" s="273"/>
      <c r="W28" s="273"/>
      <c r="X28" s="273"/>
      <c r="Y28" s="273"/>
      <c r="Z28" s="273"/>
      <c r="AA28" s="273"/>
      <c r="AB28" s="273"/>
      <c r="AC28" s="273"/>
      <c r="AD28" s="273"/>
      <c r="AE28" s="273"/>
      <c r="AF28" s="273"/>
      <c r="AG28" s="273"/>
      <c r="AH28" s="273"/>
      <c r="AI28" s="273"/>
      <c r="AJ28" s="274"/>
      <c r="AL28" s="264" t="str">
        <f>IF(L28="","未記入","")</f>
        <v/>
      </c>
      <c r="AM28" s="264"/>
      <c r="AN28" s="264"/>
      <c r="AO28" s="264"/>
    </row>
    <row r="29" spans="1:48" ht="21" customHeight="1">
      <c r="A29" s="41"/>
      <c r="B29" s="276" t="s">
        <v>70</v>
      </c>
      <c r="C29" s="277"/>
      <c r="D29" s="277"/>
      <c r="E29" s="277"/>
      <c r="F29" s="277"/>
      <c r="G29" s="277"/>
      <c r="H29" s="277"/>
      <c r="I29" s="277"/>
      <c r="J29" s="277"/>
      <c r="K29" s="278"/>
      <c r="L29" s="357" t="s">
        <v>302</v>
      </c>
      <c r="M29" s="358"/>
      <c r="N29" s="358"/>
      <c r="O29" s="358"/>
      <c r="P29" s="358"/>
      <c r="Q29" s="358"/>
      <c r="R29" s="358"/>
      <c r="S29" s="358"/>
      <c r="T29" s="359"/>
      <c r="U29" s="342" t="s">
        <v>551</v>
      </c>
      <c r="V29" s="313"/>
      <c r="W29" s="313"/>
      <c r="X29" s="313"/>
      <c r="Y29" s="313"/>
      <c r="Z29" s="313"/>
      <c r="AA29" s="313"/>
      <c r="AB29" s="313"/>
      <c r="AC29" s="313"/>
      <c r="AD29" s="313"/>
      <c r="AE29" s="313"/>
      <c r="AF29" s="313"/>
      <c r="AG29" s="313"/>
      <c r="AH29" s="313"/>
      <c r="AI29" s="313"/>
      <c r="AJ29" s="314"/>
      <c r="AL29" s="264" t="str">
        <f>IF(U29="","未記入","")</f>
        <v/>
      </c>
      <c r="AM29" s="264"/>
      <c r="AN29" s="264"/>
      <c r="AO29" s="264"/>
    </row>
    <row r="30" spans="1:48" ht="21" customHeight="1">
      <c r="A30" s="41"/>
      <c r="B30" s="348"/>
      <c r="C30" s="349"/>
      <c r="D30" s="349"/>
      <c r="E30" s="349"/>
      <c r="F30" s="349"/>
      <c r="G30" s="349"/>
      <c r="H30" s="349"/>
      <c r="I30" s="349"/>
      <c r="J30" s="349"/>
      <c r="K30" s="350"/>
      <c r="L30" s="370" t="s">
        <v>71</v>
      </c>
      <c r="M30" s="371"/>
      <c r="N30" s="371"/>
      <c r="O30" s="371"/>
      <c r="P30" s="371"/>
      <c r="Q30" s="371"/>
      <c r="R30" s="371"/>
      <c r="S30" s="371"/>
      <c r="T30" s="372"/>
      <c r="U30" s="133" t="s">
        <v>309</v>
      </c>
      <c r="V30" s="132"/>
      <c r="W30" s="132"/>
      <c r="X30" s="351" t="s">
        <v>553</v>
      </c>
      <c r="Y30" s="351"/>
      <c r="Z30" s="351"/>
      <c r="AA30" s="351"/>
      <c r="AB30" s="351"/>
      <c r="AC30" s="351"/>
      <c r="AD30" s="351"/>
      <c r="AE30" s="351"/>
      <c r="AF30" s="351"/>
      <c r="AG30" s="351"/>
      <c r="AH30" s="351"/>
      <c r="AI30" s="351"/>
      <c r="AJ30" s="352"/>
      <c r="AL30" s="264" t="str">
        <f>IF(X30="","未記入","")</f>
        <v/>
      </c>
      <c r="AM30" s="264"/>
      <c r="AN30" s="264"/>
      <c r="AO30" s="264"/>
      <c r="AP30" s="28" t="s">
        <v>487</v>
      </c>
    </row>
    <row r="31" spans="1:48" ht="21" customHeight="1">
      <c r="A31" s="41"/>
      <c r="B31" s="286" t="s">
        <v>257</v>
      </c>
      <c r="C31" s="287"/>
      <c r="D31" s="287"/>
      <c r="E31" s="287"/>
      <c r="F31" s="287"/>
      <c r="G31" s="287"/>
      <c r="H31" s="287"/>
      <c r="I31" s="287"/>
      <c r="J31" s="287"/>
      <c r="K31" s="288"/>
      <c r="L31" s="373" t="s">
        <v>563</v>
      </c>
      <c r="M31" s="374"/>
      <c r="N31" s="374"/>
      <c r="O31" s="374"/>
      <c r="P31" s="374"/>
      <c r="Q31" s="374"/>
      <c r="R31" s="374"/>
      <c r="S31" s="374"/>
      <c r="T31" s="374"/>
      <c r="U31" s="374"/>
      <c r="V31" s="374"/>
      <c r="W31" s="289" t="s">
        <v>307</v>
      </c>
      <c r="X31" s="289"/>
      <c r="Y31" s="289"/>
      <c r="Z31" s="289"/>
      <c r="AA31" s="273" t="s">
        <v>545</v>
      </c>
      <c r="AB31" s="273"/>
      <c r="AC31" s="273"/>
      <c r="AD31" s="273"/>
      <c r="AE31" s="273"/>
      <c r="AF31" s="273"/>
      <c r="AG31" s="273"/>
      <c r="AH31" s="273"/>
      <c r="AI31" s="273"/>
      <c r="AJ31" s="274"/>
      <c r="AL31" s="264" t="str">
        <f>IF(OR(AA31="",L31=""),"未記入","")</f>
        <v/>
      </c>
      <c r="AM31" s="264"/>
      <c r="AN31" s="264"/>
      <c r="AO31" s="264"/>
    </row>
    <row r="32" spans="1:48" ht="45" customHeight="1" thickBot="1">
      <c r="A32" s="41"/>
      <c r="B32" s="360" t="s">
        <v>429</v>
      </c>
      <c r="C32" s="361"/>
      <c r="D32" s="361"/>
      <c r="E32" s="361"/>
      <c r="F32" s="361"/>
      <c r="G32" s="361"/>
      <c r="H32" s="361"/>
      <c r="I32" s="361"/>
      <c r="J32" s="361"/>
      <c r="K32" s="362"/>
      <c r="L32" s="265" t="s">
        <v>557</v>
      </c>
      <c r="M32" s="266"/>
      <c r="N32" s="266"/>
      <c r="O32" s="266"/>
      <c r="P32" s="267" t="s">
        <v>564</v>
      </c>
      <c r="Q32" s="267"/>
      <c r="R32" s="267"/>
      <c r="S32" s="267"/>
      <c r="T32" s="267"/>
      <c r="U32" s="267"/>
      <c r="V32" s="267"/>
      <c r="W32" s="355" t="s">
        <v>310</v>
      </c>
      <c r="X32" s="355"/>
      <c r="Y32" s="355"/>
      <c r="Z32" s="355"/>
      <c r="AA32" s="265" t="s">
        <v>557</v>
      </c>
      <c r="AB32" s="266"/>
      <c r="AC32" s="266"/>
      <c r="AD32" s="266"/>
      <c r="AE32" s="267" t="s">
        <v>564</v>
      </c>
      <c r="AF32" s="267"/>
      <c r="AG32" s="267"/>
      <c r="AH32" s="267"/>
      <c r="AI32" s="267"/>
      <c r="AJ32" s="268"/>
      <c r="AL32" s="264" t="str">
        <f>IF(OR(P32="",L32=""),"未記入","")</f>
        <v/>
      </c>
      <c r="AM32" s="264"/>
      <c r="AN32" s="264"/>
      <c r="AO32" s="264"/>
      <c r="AP32" s="171"/>
    </row>
    <row r="33" spans="1:36" ht="21" customHeight="1">
      <c r="A33" s="41"/>
      <c r="B33" s="42"/>
      <c r="C33" s="42"/>
      <c r="D33" s="42"/>
      <c r="E33" s="42"/>
      <c r="F33" s="42"/>
      <c r="G33" s="42"/>
      <c r="H33" s="42"/>
      <c r="I33" s="42"/>
      <c r="J33" s="42"/>
      <c r="K33" s="42"/>
      <c r="L33" s="43"/>
      <c r="M33" s="43"/>
      <c r="N33" s="43"/>
      <c r="O33" s="43"/>
      <c r="P33" s="43"/>
      <c r="Q33" s="43"/>
      <c r="R33" s="43"/>
      <c r="S33" s="43"/>
      <c r="T33" s="44"/>
      <c r="U33" s="45"/>
      <c r="V33" s="45"/>
      <c r="W33" s="45"/>
      <c r="X33" s="45"/>
      <c r="Y33" s="45"/>
      <c r="Z33" s="45"/>
      <c r="AA33" s="6"/>
      <c r="AB33" s="6"/>
      <c r="AC33" s="6"/>
      <c r="AD33" s="6"/>
      <c r="AE33" s="6"/>
      <c r="AF33" s="6"/>
      <c r="AG33" s="6"/>
      <c r="AH33" s="6"/>
      <c r="AI33" s="6"/>
      <c r="AJ33" s="46"/>
    </row>
  </sheetData>
  <sheetProtection algorithmName="SHA-512" hashValue="DpptkOAA4mPidWAJ4OupjMOfrTdbZH2QRY0cCSEt9dXm5GvveG1xvEuPJhl+1ruA92hDcnI4cuOA29RwyMM3pQ==" saltValue="dlHem7iKrW6YctcFjNdTww==" spinCount="100000" sheet="1" objects="1" scenarios="1" formatRows="0"/>
  <mergeCells count="90">
    <mergeCell ref="B29:K30"/>
    <mergeCell ref="X30:AJ30"/>
    <mergeCell ref="L30:T30"/>
    <mergeCell ref="AA31:AJ31"/>
    <mergeCell ref="W31:Z31"/>
    <mergeCell ref="L31:V31"/>
    <mergeCell ref="L32:O32"/>
    <mergeCell ref="P32:V32"/>
    <mergeCell ref="W32:Z32"/>
    <mergeCell ref="B16:K16"/>
    <mergeCell ref="B21:K21"/>
    <mergeCell ref="B26:K27"/>
    <mergeCell ref="L27:AJ27"/>
    <mergeCell ref="B31:K31"/>
    <mergeCell ref="U29:AJ29"/>
    <mergeCell ref="L29:T29"/>
    <mergeCell ref="B32:K32"/>
    <mergeCell ref="B22:K23"/>
    <mergeCell ref="B28:K28"/>
    <mergeCell ref="L22:O22"/>
    <mergeCell ref="L18:AJ18"/>
    <mergeCell ref="L16:O16"/>
    <mergeCell ref="A2:AJ2"/>
    <mergeCell ref="L12:T12"/>
    <mergeCell ref="B10:K11"/>
    <mergeCell ref="B12:K14"/>
    <mergeCell ref="A8:A14"/>
    <mergeCell ref="L14:T14"/>
    <mergeCell ref="L13:T13"/>
    <mergeCell ref="U12:AJ12"/>
    <mergeCell ref="L9:AJ9"/>
    <mergeCell ref="L11:AJ11"/>
    <mergeCell ref="L8:O8"/>
    <mergeCell ref="B8:K9"/>
    <mergeCell ref="X14:AJ14"/>
    <mergeCell ref="AB6:AJ6"/>
    <mergeCell ref="L10:M10"/>
    <mergeCell ref="N10:AJ10"/>
    <mergeCell ref="P8:AJ8"/>
    <mergeCell ref="U13:AJ13"/>
    <mergeCell ref="AB5:AJ5"/>
    <mergeCell ref="AB4:AJ4"/>
    <mergeCell ref="W4:AA4"/>
    <mergeCell ref="W5:AA5"/>
    <mergeCell ref="W6:AA6"/>
    <mergeCell ref="AL1:AO2"/>
    <mergeCell ref="AL3:AO3"/>
    <mergeCell ref="AL4:AO4"/>
    <mergeCell ref="AL22:AO22"/>
    <mergeCell ref="AL23:AO23"/>
    <mergeCell ref="AL5:AO5"/>
    <mergeCell ref="AL6:AO6"/>
    <mergeCell ref="AL8:AO8"/>
    <mergeCell ref="AL9:AO9"/>
    <mergeCell ref="AL10:AO10"/>
    <mergeCell ref="AL11:AO11"/>
    <mergeCell ref="AL12:AO12"/>
    <mergeCell ref="AL13:AO13"/>
    <mergeCell ref="AL14:AO14"/>
    <mergeCell ref="AL15:AO15"/>
    <mergeCell ref="AL16:AO16"/>
    <mergeCell ref="AL18:AO18"/>
    <mergeCell ref="B15:K15"/>
    <mergeCell ref="AL24:AO24"/>
    <mergeCell ref="AL25:AO25"/>
    <mergeCell ref="AL26:AO26"/>
    <mergeCell ref="V15:Y15"/>
    <mergeCell ref="L15:U15"/>
    <mergeCell ref="Z15:AJ15"/>
    <mergeCell ref="P16:AJ16"/>
    <mergeCell ref="B25:K25"/>
    <mergeCell ref="L24:AJ24"/>
    <mergeCell ref="L26:M26"/>
    <mergeCell ref="B17:K18"/>
    <mergeCell ref="L17:AJ17"/>
    <mergeCell ref="AL27:AO27"/>
    <mergeCell ref="AL28:AO28"/>
    <mergeCell ref="L23:AJ23"/>
    <mergeCell ref="L28:AJ28"/>
    <mergeCell ref="B20:T20"/>
    <mergeCell ref="B24:K24"/>
    <mergeCell ref="L25:AJ25"/>
    <mergeCell ref="P22:AJ22"/>
    <mergeCell ref="N26:AJ26"/>
    <mergeCell ref="AL29:AO29"/>
    <mergeCell ref="AL30:AO30"/>
    <mergeCell ref="AL31:AO31"/>
    <mergeCell ref="AL32:AO32"/>
    <mergeCell ref="AA32:AD32"/>
    <mergeCell ref="AE32:AJ32"/>
  </mergeCells>
  <phoneticPr fontId="2"/>
  <dataValidations count="3">
    <dataValidation type="list" allowBlank="1" showInputMessage="1" showErrorMessage="1" sqref="L32:O32 AA32:AD32 L16:O16" xr:uid="{00000000-0002-0000-0000-000000000000}">
      <formula1>"昭和,平成,令和"</formula1>
    </dataValidation>
    <dataValidation type="list" allowBlank="1" showInputMessage="1" showErrorMessage="1" sqref="L24:AJ24" xr:uid="{00000000-0002-0000-0000-000001000000}">
      <formula1>"有料老人ホーム設置時の老人福祉法第２９条第１項に規定する届出,高齢者の居住の安定確保に関する法律第５条第１項に規定するサービス付き高齢者向け住宅の登録"</formula1>
    </dataValidation>
    <dataValidation type="list" allowBlank="1" showInputMessage="1" showErrorMessage="1" sqref="L25:AJ25" xr:uid="{00000000-0002-0000-0000-000002000000}">
      <formula1>"介護付（一般型特定施設入居者生活介護を提供する場合）,住宅型"</formula1>
    </dataValidation>
  </dataValidations>
  <printOptions horizontalCentered="1" verticalCentered="1"/>
  <pageMargins left="0.6692913385826772" right="0.6692913385826772" top="0.59055118110236227" bottom="0.59055118110236227" header="0.51181102362204722" footer="0.39370078740157483"/>
  <pageSetup paperSize="9" fitToHeight="0" orientation="portrait" blackAndWhite="1" r:id="rId1"/>
  <headerFooter alignWithMargins="0"/>
  <ignoredErrors>
    <ignoredError sqref="AL10 AL26"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CD37"/>
  <sheetViews>
    <sheetView view="pageBreakPreview" zoomScale="90" zoomScaleNormal="85" zoomScaleSheetLayoutView="90" workbookViewId="0"/>
  </sheetViews>
  <sheetFormatPr defaultColWidth="2.5" defaultRowHeight="22.5" customHeight="1"/>
  <cols>
    <col min="1" max="1" width="2.5" style="41" customWidth="1"/>
    <col min="2" max="4" width="2.5" style="3" customWidth="1"/>
    <col min="5" max="36" width="2.5" style="28"/>
    <col min="37" max="37" width="2.5" style="28" customWidth="1"/>
    <col min="38" max="16384" width="2.5" style="28"/>
  </cols>
  <sheetData>
    <row r="1" spans="1:56" ht="21" customHeight="1" thickBot="1">
      <c r="A1" s="8" t="s">
        <v>78</v>
      </c>
      <c r="B1" s="388" t="s">
        <v>82</v>
      </c>
      <c r="C1" s="388"/>
      <c r="D1" s="388"/>
      <c r="E1" s="388"/>
      <c r="F1" s="388"/>
      <c r="G1" s="388"/>
      <c r="H1" s="388"/>
      <c r="I1" s="388"/>
      <c r="J1" s="388"/>
      <c r="K1" s="388"/>
      <c r="L1" s="388"/>
      <c r="M1" s="388"/>
      <c r="N1" s="388"/>
      <c r="O1" s="388"/>
      <c r="P1" s="388"/>
      <c r="Q1" s="388"/>
      <c r="R1" s="388"/>
      <c r="S1" s="388"/>
      <c r="T1" s="388"/>
      <c r="U1" s="388"/>
      <c r="V1" s="388"/>
      <c r="W1" s="388"/>
      <c r="X1" s="388"/>
      <c r="Y1" s="388"/>
      <c r="Z1" s="388"/>
      <c r="AA1" s="388"/>
      <c r="AB1" s="388"/>
      <c r="AC1" s="388"/>
      <c r="AD1" s="388"/>
      <c r="AE1" s="388"/>
      <c r="AF1" s="388"/>
      <c r="AG1" s="388"/>
      <c r="AH1" s="388"/>
      <c r="AI1" s="388"/>
      <c r="AJ1" s="388"/>
      <c r="AP1" s="208" t="s">
        <v>504</v>
      </c>
    </row>
    <row r="2" spans="1:56" ht="21" customHeight="1">
      <c r="B2" s="392" t="s">
        <v>79</v>
      </c>
      <c r="C2" s="393"/>
      <c r="D2" s="393"/>
      <c r="E2" s="416" t="s">
        <v>217</v>
      </c>
      <c r="F2" s="417"/>
      <c r="G2" s="417"/>
      <c r="H2" s="417"/>
      <c r="I2" s="417"/>
      <c r="J2" s="417"/>
      <c r="K2" s="418"/>
      <c r="L2" s="425" t="s">
        <v>565</v>
      </c>
      <c r="M2" s="426"/>
      <c r="N2" s="427"/>
      <c r="O2" s="431" t="s">
        <v>218</v>
      </c>
      <c r="P2" s="432"/>
      <c r="Q2" s="433"/>
      <c r="R2" s="436" t="s">
        <v>566</v>
      </c>
      <c r="S2" s="437"/>
      <c r="T2" s="438"/>
      <c r="U2" s="389" t="s">
        <v>301</v>
      </c>
      <c r="V2" s="390"/>
      <c r="W2" s="390"/>
      <c r="X2" s="390"/>
      <c r="Y2" s="390"/>
      <c r="Z2" s="391"/>
      <c r="AA2" s="436" t="s">
        <v>566</v>
      </c>
      <c r="AB2" s="437"/>
      <c r="AC2" s="437"/>
      <c r="AD2" s="47"/>
      <c r="AE2" s="47"/>
      <c r="AF2" s="47"/>
      <c r="AG2" s="47"/>
      <c r="AH2" s="47"/>
      <c r="AI2" s="47"/>
      <c r="AJ2" s="48"/>
      <c r="AL2" s="264" t="str">
        <f>IF(OR(L2="",R2="",AA2=""),"未記入","")</f>
        <v/>
      </c>
      <c r="AM2" s="264"/>
      <c r="AN2" s="264"/>
      <c r="AO2" s="264"/>
      <c r="AP2" s="170" t="s">
        <v>584</v>
      </c>
    </row>
    <row r="3" spans="1:56" ht="21" customHeight="1">
      <c r="B3" s="394"/>
      <c r="C3" s="395"/>
      <c r="D3" s="395"/>
      <c r="E3" s="419" t="s">
        <v>227</v>
      </c>
      <c r="F3" s="420"/>
      <c r="G3" s="420"/>
      <c r="H3" s="420"/>
      <c r="I3" s="420"/>
      <c r="J3" s="420"/>
      <c r="K3" s="421"/>
      <c r="L3" s="368" t="s">
        <v>557</v>
      </c>
      <c r="M3" s="369"/>
      <c r="N3" s="369"/>
      <c r="O3" s="293" t="s">
        <v>568</v>
      </c>
      <c r="P3" s="293"/>
      <c r="Q3" s="293"/>
      <c r="R3" s="293"/>
      <c r="S3" s="293"/>
      <c r="T3" s="293"/>
      <c r="U3" s="293"/>
      <c r="V3" s="293"/>
      <c r="W3" s="293"/>
      <c r="X3" s="439" t="s">
        <v>264</v>
      </c>
      <c r="Y3" s="439"/>
      <c r="Z3" s="439"/>
      <c r="AA3" s="369" t="s">
        <v>567</v>
      </c>
      <c r="AB3" s="369"/>
      <c r="AC3" s="369"/>
      <c r="AD3" s="293" t="s">
        <v>569</v>
      </c>
      <c r="AE3" s="293"/>
      <c r="AF3" s="293"/>
      <c r="AG3" s="293"/>
      <c r="AH3" s="293"/>
      <c r="AI3" s="293"/>
      <c r="AJ3" s="294"/>
      <c r="AL3" s="264" t="str">
        <f>IF(OR(L3="",O3="",AA3="",AD3=""),"未記入","")</f>
        <v/>
      </c>
      <c r="AM3" s="264"/>
      <c r="AN3" s="264"/>
      <c r="AO3" s="264"/>
      <c r="AP3" s="170" t="s">
        <v>585</v>
      </c>
    </row>
    <row r="4" spans="1:56" ht="21" customHeight="1">
      <c r="B4" s="396"/>
      <c r="C4" s="397"/>
      <c r="D4" s="397"/>
      <c r="E4" s="403" t="s">
        <v>84</v>
      </c>
      <c r="F4" s="404"/>
      <c r="G4" s="404"/>
      <c r="H4" s="404"/>
      <c r="I4" s="404"/>
      <c r="J4" s="404"/>
      <c r="K4" s="405"/>
      <c r="L4" s="434">
        <v>3000</v>
      </c>
      <c r="M4" s="435"/>
      <c r="N4" s="435"/>
      <c r="O4" s="435"/>
      <c r="P4" s="435"/>
      <c r="Q4" s="435"/>
      <c r="R4" s="49" t="s">
        <v>219</v>
      </c>
      <c r="S4" s="49"/>
      <c r="T4" s="49"/>
      <c r="U4" s="49"/>
      <c r="V4" s="49"/>
      <c r="W4" s="49"/>
      <c r="X4" s="49"/>
      <c r="Y4" s="49"/>
      <c r="Z4" s="49"/>
      <c r="AA4" s="49"/>
      <c r="AB4" s="49"/>
      <c r="AC4" s="49"/>
      <c r="AD4" s="49"/>
      <c r="AE4" s="49"/>
      <c r="AF4" s="49"/>
      <c r="AG4" s="49"/>
      <c r="AH4" s="49"/>
      <c r="AI4" s="49"/>
      <c r="AJ4" s="50"/>
      <c r="AL4" s="264" t="str">
        <f>IF(L4="","未記入","")</f>
        <v/>
      </c>
      <c r="AM4" s="264"/>
      <c r="AN4" s="264"/>
      <c r="AO4" s="264"/>
    </row>
    <row r="5" spans="1:56" ht="21" customHeight="1">
      <c r="B5" s="398" t="s">
        <v>80</v>
      </c>
      <c r="C5" s="399"/>
      <c r="D5" s="400"/>
      <c r="E5" s="403" t="s">
        <v>217</v>
      </c>
      <c r="F5" s="404"/>
      <c r="G5" s="404"/>
      <c r="H5" s="404"/>
      <c r="I5" s="404"/>
      <c r="J5" s="404"/>
      <c r="K5" s="405"/>
      <c r="L5" s="428" t="s">
        <v>565</v>
      </c>
      <c r="M5" s="429"/>
      <c r="N5" s="430"/>
      <c r="O5" s="328" t="s">
        <v>218</v>
      </c>
      <c r="P5" s="287"/>
      <c r="Q5" s="288"/>
      <c r="R5" s="368" t="s">
        <v>566</v>
      </c>
      <c r="S5" s="369"/>
      <c r="T5" s="375"/>
      <c r="U5" s="339" t="s">
        <v>301</v>
      </c>
      <c r="V5" s="340"/>
      <c r="W5" s="340"/>
      <c r="X5" s="340"/>
      <c r="Y5" s="340"/>
      <c r="Z5" s="341"/>
      <c r="AA5" s="368" t="s">
        <v>566</v>
      </c>
      <c r="AB5" s="369"/>
      <c r="AC5" s="369"/>
      <c r="AD5" s="26"/>
      <c r="AE5" s="26"/>
      <c r="AF5" s="26"/>
      <c r="AG5" s="26"/>
      <c r="AH5" s="26"/>
      <c r="AI5" s="26"/>
      <c r="AJ5" s="27"/>
      <c r="AL5" s="264" t="str">
        <f>IF(OR(L5="",R5="",AA5=""),"未記入","")</f>
        <v/>
      </c>
      <c r="AM5" s="264"/>
      <c r="AN5" s="264"/>
      <c r="AO5" s="264"/>
    </row>
    <row r="6" spans="1:56" ht="21" customHeight="1">
      <c r="B6" s="394"/>
      <c r="C6" s="395"/>
      <c r="D6" s="401"/>
      <c r="E6" s="419" t="s">
        <v>227</v>
      </c>
      <c r="F6" s="420"/>
      <c r="G6" s="420"/>
      <c r="H6" s="420"/>
      <c r="I6" s="420"/>
      <c r="J6" s="420"/>
      <c r="K6" s="421"/>
      <c r="L6" s="368" t="s">
        <v>557</v>
      </c>
      <c r="M6" s="369"/>
      <c r="N6" s="369"/>
      <c r="O6" s="293" t="s">
        <v>568</v>
      </c>
      <c r="P6" s="293"/>
      <c r="Q6" s="293"/>
      <c r="R6" s="293"/>
      <c r="S6" s="293"/>
      <c r="T6" s="293"/>
      <c r="U6" s="293"/>
      <c r="V6" s="293"/>
      <c r="W6" s="293"/>
      <c r="X6" s="439" t="s">
        <v>264</v>
      </c>
      <c r="Y6" s="439"/>
      <c r="Z6" s="439"/>
      <c r="AA6" s="369" t="s">
        <v>567</v>
      </c>
      <c r="AB6" s="369"/>
      <c r="AC6" s="369"/>
      <c r="AD6" s="293" t="s">
        <v>569</v>
      </c>
      <c r="AE6" s="293"/>
      <c r="AF6" s="293"/>
      <c r="AG6" s="293"/>
      <c r="AH6" s="293"/>
      <c r="AI6" s="293"/>
      <c r="AJ6" s="294"/>
      <c r="AL6" s="264" t="str">
        <f>IF(OR(L6="",O6="",AA6="",AD6=""),"未記入","")</f>
        <v/>
      </c>
      <c r="AM6" s="264"/>
      <c r="AN6" s="264"/>
      <c r="AO6" s="264"/>
    </row>
    <row r="7" spans="1:56" ht="21" customHeight="1">
      <c r="B7" s="394"/>
      <c r="C7" s="395"/>
      <c r="D7" s="401"/>
      <c r="E7" s="403" t="s">
        <v>220</v>
      </c>
      <c r="F7" s="404"/>
      <c r="G7" s="404"/>
      <c r="H7" s="404"/>
      <c r="I7" s="404"/>
      <c r="J7" s="404"/>
      <c r="K7" s="405"/>
      <c r="L7" s="434">
        <v>5000</v>
      </c>
      <c r="M7" s="435"/>
      <c r="N7" s="435"/>
      <c r="O7" s="435"/>
      <c r="P7" s="435"/>
      <c r="Q7" s="435"/>
      <c r="R7" s="409" t="s">
        <v>386</v>
      </c>
      <c r="S7" s="409"/>
      <c r="T7" s="409"/>
      <c r="U7" s="409"/>
      <c r="V7" s="409"/>
      <c r="W7" s="409"/>
      <c r="X7" s="409"/>
      <c r="Y7" s="409"/>
      <c r="Z7" s="409"/>
      <c r="AA7" s="408">
        <v>4600</v>
      </c>
      <c r="AB7" s="408"/>
      <c r="AC7" s="408"/>
      <c r="AD7" s="408"/>
      <c r="AE7" s="408"/>
      <c r="AF7" s="408"/>
      <c r="AG7" s="135" t="s">
        <v>269</v>
      </c>
      <c r="AH7" s="136"/>
      <c r="AI7" s="135"/>
      <c r="AJ7" s="144"/>
      <c r="AL7" s="264" t="str">
        <f>IF(OR(L7="",AA7=""),"未記入","")</f>
        <v/>
      </c>
      <c r="AM7" s="264"/>
      <c r="AN7" s="264"/>
      <c r="AO7" s="264"/>
    </row>
    <row r="8" spans="1:56" ht="21" customHeight="1">
      <c r="B8" s="394"/>
      <c r="C8" s="395"/>
      <c r="D8" s="401"/>
      <c r="E8" s="403" t="s">
        <v>223</v>
      </c>
      <c r="F8" s="404"/>
      <c r="G8" s="404"/>
      <c r="H8" s="404"/>
      <c r="I8" s="404"/>
      <c r="J8" s="404"/>
      <c r="K8" s="405"/>
      <c r="L8" s="368" t="s">
        <v>557</v>
      </c>
      <c r="M8" s="369"/>
      <c r="N8" s="369"/>
      <c r="O8" s="293" t="s">
        <v>570</v>
      </c>
      <c r="P8" s="293"/>
      <c r="Q8" s="293"/>
      <c r="R8" s="293"/>
      <c r="S8" s="293"/>
      <c r="T8" s="293"/>
      <c r="U8" s="293"/>
      <c r="V8" s="293"/>
      <c r="W8" s="446"/>
      <c r="X8" s="440" t="s">
        <v>305</v>
      </c>
      <c r="Y8" s="441"/>
      <c r="Z8" s="441"/>
      <c r="AA8" s="442"/>
      <c r="AB8" s="443" t="s">
        <v>571</v>
      </c>
      <c r="AC8" s="444"/>
      <c r="AD8" s="444"/>
      <c r="AE8" s="444"/>
      <c r="AF8" s="444"/>
      <c r="AG8" s="444"/>
      <c r="AH8" s="444"/>
      <c r="AI8" s="444"/>
      <c r="AJ8" s="445"/>
      <c r="AL8" s="264" t="str">
        <f>IF(OR(L8="",O8="",AB8=""),"未記入","")</f>
        <v/>
      </c>
      <c r="AM8" s="264"/>
      <c r="AN8" s="264"/>
      <c r="AO8" s="264"/>
    </row>
    <row r="9" spans="1:56" ht="21" customHeight="1">
      <c r="B9" s="394"/>
      <c r="C9" s="395"/>
      <c r="D9" s="401"/>
      <c r="E9" s="403" t="s">
        <v>81</v>
      </c>
      <c r="F9" s="404"/>
      <c r="G9" s="404"/>
      <c r="H9" s="404"/>
      <c r="I9" s="404"/>
      <c r="J9" s="404"/>
      <c r="K9" s="405"/>
      <c r="L9" s="368" t="s">
        <v>572</v>
      </c>
      <c r="M9" s="369"/>
      <c r="N9" s="369"/>
      <c r="O9" s="369"/>
      <c r="P9" s="369"/>
      <c r="Q9" s="369"/>
      <c r="R9" s="412" t="s">
        <v>267</v>
      </c>
      <c r="S9" s="412"/>
      <c r="T9" s="412"/>
      <c r="U9" s="412"/>
      <c r="V9" s="412"/>
      <c r="W9" s="412"/>
      <c r="X9" s="293"/>
      <c r="Y9" s="293"/>
      <c r="Z9" s="293"/>
      <c r="AA9" s="293"/>
      <c r="AB9" s="293"/>
      <c r="AC9" s="293"/>
      <c r="AD9" s="293"/>
      <c r="AE9" s="293"/>
      <c r="AF9" s="293"/>
      <c r="AG9" s="293"/>
      <c r="AH9" s="293"/>
      <c r="AI9" s="293"/>
      <c r="AJ9" s="294"/>
      <c r="AL9" s="264" t="str">
        <f>IF(L9="","未記入",IF(L9="その他",IF(X9="","未記入",""),""))</f>
        <v/>
      </c>
      <c r="AM9" s="264"/>
      <c r="AN9" s="264"/>
      <c r="AO9" s="264"/>
    </row>
    <row r="10" spans="1:56" ht="21" customHeight="1">
      <c r="B10" s="394"/>
      <c r="C10" s="395"/>
      <c r="D10" s="401"/>
      <c r="E10" s="422" t="s">
        <v>221</v>
      </c>
      <c r="F10" s="423"/>
      <c r="G10" s="423"/>
      <c r="H10" s="423"/>
      <c r="I10" s="423"/>
      <c r="J10" s="423"/>
      <c r="K10" s="424"/>
      <c r="L10" s="410" t="s">
        <v>573</v>
      </c>
      <c r="M10" s="411"/>
      <c r="N10" s="411"/>
      <c r="O10" s="411"/>
      <c r="P10" s="411"/>
      <c r="Q10" s="411"/>
      <c r="R10" s="412" t="s">
        <v>267</v>
      </c>
      <c r="S10" s="412"/>
      <c r="T10" s="412"/>
      <c r="U10" s="412"/>
      <c r="V10" s="412"/>
      <c r="W10" s="412"/>
      <c r="X10" s="293"/>
      <c r="Y10" s="293"/>
      <c r="Z10" s="293"/>
      <c r="AA10" s="293"/>
      <c r="AB10" s="293"/>
      <c r="AC10" s="293"/>
      <c r="AD10" s="293"/>
      <c r="AE10" s="293"/>
      <c r="AF10" s="293"/>
      <c r="AG10" s="293"/>
      <c r="AH10" s="293"/>
      <c r="AI10" s="293"/>
      <c r="AJ10" s="294"/>
      <c r="AL10" s="264" t="str">
        <f>IF(L10="","未記入",IF(L10="その他",IF(X10="","未記入",""),""))</f>
        <v/>
      </c>
      <c r="AM10" s="264"/>
      <c r="AN10" s="264"/>
      <c r="AO10" s="264"/>
    </row>
    <row r="11" spans="1:56" ht="21" customHeight="1">
      <c r="B11" s="394"/>
      <c r="C11" s="395"/>
      <c r="D11" s="401"/>
      <c r="E11" s="403" t="s">
        <v>222</v>
      </c>
      <c r="F11" s="404"/>
      <c r="G11" s="404"/>
      <c r="H11" s="404"/>
      <c r="I11" s="404"/>
      <c r="J11" s="404"/>
      <c r="K11" s="405"/>
      <c r="L11" s="406">
        <v>6</v>
      </c>
      <c r="M11" s="407"/>
      <c r="N11" s="407"/>
      <c r="O11" s="52" t="s">
        <v>284</v>
      </c>
      <c r="P11" s="52"/>
      <c r="Q11" s="52"/>
      <c r="R11" s="53" t="s">
        <v>292</v>
      </c>
      <c r="S11" s="53"/>
      <c r="T11" s="53"/>
      <c r="U11" s="407">
        <v>5</v>
      </c>
      <c r="V11" s="407"/>
      <c r="W11" s="407"/>
      <c r="X11" s="55" t="s">
        <v>293</v>
      </c>
      <c r="Y11" s="54"/>
      <c r="Z11" s="31"/>
      <c r="AA11" s="407">
        <v>1</v>
      </c>
      <c r="AB11" s="407"/>
      <c r="AC11" s="407"/>
      <c r="AD11" s="56" t="s">
        <v>268</v>
      </c>
      <c r="AE11" s="56"/>
      <c r="AF11" s="56"/>
      <c r="AG11" s="56"/>
      <c r="AH11" s="56"/>
      <c r="AI11" s="56"/>
      <c r="AJ11" s="51"/>
      <c r="AL11" s="264" t="str">
        <f>IF(OR(L11="",U11="",AA11=""),"未記入","")</f>
        <v/>
      </c>
      <c r="AM11" s="264"/>
      <c r="AN11" s="264"/>
      <c r="AO11" s="264"/>
    </row>
    <row r="12" spans="1:56" ht="21" customHeight="1">
      <c r="B12" s="396"/>
      <c r="C12" s="397"/>
      <c r="D12" s="402"/>
      <c r="E12" s="413" t="s">
        <v>263</v>
      </c>
      <c r="F12" s="414"/>
      <c r="G12" s="414"/>
      <c r="H12" s="414"/>
      <c r="I12" s="414"/>
      <c r="J12" s="414"/>
      <c r="K12" s="414"/>
      <c r="L12" s="414"/>
      <c r="M12" s="414"/>
      <c r="N12" s="414"/>
      <c r="O12" s="414"/>
      <c r="P12" s="414"/>
      <c r="Q12" s="414"/>
      <c r="R12" s="414"/>
      <c r="S12" s="414"/>
      <c r="T12" s="414"/>
      <c r="U12" s="414"/>
      <c r="V12" s="414"/>
      <c r="W12" s="414"/>
      <c r="X12" s="414"/>
      <c r="Y12" s="414"/>
      <c r="Z12" s="415"/>
      <c r="AA12" s="376"/>
      <c r="AB12" s="377"/>
      <c r="AC12" s="377"/>
      <c r="AD12" s="377"/>
      <c r="AE12" s="377"/>
      <c r="AF12" s="377"/>
      <c r="AG12" s="377"/>
      <c r="AH12" s="56"/>
      <c r="AI12" s="56"/>
      <c r="AJ12" s="51"/>
      <c r="AL12" s="264" t="str">
        <f>IF(COUNTIF('１事業主体　２事業概要'!L24,"*サービス付き*")=1,IF(AA12="","未記入",""),"")</f>
        <v/>
      </c>
      <c r="AM12" s="264"/>
      <c r="AN12" s="264"/>
      <c r="AO12" s="264"/>
      <c r="AP12" s="171" t="s">
        <v>592</v>
      </c>
    </row>
    <row r="13" spans="1:56" ht="21" customHeight="1">
      <c r="B13" s="460" t="s">
        <v>274</v>
      </c>
      <c r="C13" s="461"/>
      <c r="D13" s="462"/>
      <c r="E13" s="403" t="s">
        <v>224</v>
      </c>
      <c r="F13" s="404"/>
      <c r="G13" s="404"/>
      <c r="H13" s="404"/>
      <c r="I13" s="404"/>
      <c r="J13" s="404"/>
      <c r="K13" s="405"/>
      <c r="L13" s="451">
        <v>42</v>
      </c>
      <c r="M13" s="450"/>
      <c r="N13" s="57" t="s">
        <v>337</v>
      </c>
      <c r="O13" s="328" t="s">
        <v>470</v>
      </c>
      <c r="P13" s="287"/>
      <c r="Q13" s="287"/>
      <c r="R13" s="287"/>
      <c r="S13" s="287"/>
      <c r="T13" s="287"/>
      <c r="U13" s="287"/>
      <c r="V13" s="287"/>
      <c r="W13" s="287"/>
      <c r="X13" s="287"/>
      <c r="Y13" s="287"/>
      <c r="Z13" s="287"/>
      <c r="AA13" s="450">
        <v>41</v>
      </c>
      <c r="AB13" s="450"/>
      <c r="AC13" s="452" t="s">
        <v>469</v>
      </c>
      <c r="AD13" s="452"/>
      <c r="AE13" s="450">
        <v>41</v>
      </c>
      <c r="AF13" s="450"/>
      <c r="AG13" s="143" t="s">
        <v>468</v>
      </c>
      <c r="AH13" s="142"/>
      <c r="AI13" s="142"/>
      <c r="AJ13" s="145"/>
      <c r="AL13" s="264" t="str">
        <f>IF(OR(L13="",AA13="",AE13=""),"未記入","")</f>
        <v/>
      </c>
      <c r="AM13" s="264"/>
      <c r="AN13" s="264"/>
      <c r="AO13" s="264"/>
      <c r="AP13" s="171"/>
    </row>
    <row r="14" spans="1:56" ht="36" customHeight="1">
      <c r="B14" s="463"/>
      <c r="C14" s="464"/>
      <c r="D14" s="465"/>
      <c r="E14" s="328" t="s">
        <v>270</v>
      </c>
      <c r="F14" s="287"/>
      <c r="G14" s="287"/>
      <c r="H14" s="287"/>
      <c r="I14" s="287"/>
      <c r="J14" s="287"/>
      <c r="K14" s="288"/>
      <c r="L14" s="380" t="s">
        <v>225</v>
      </c>
      <c r="M14" s="381"/>
      <c r="N14" s="382"/>
      <c r="O14" s="380" t="s">
        <v>226</v>
      </c>
      <c r="P14" s="381"/>
      <c r="Q14" s="382"/>
      <c r="R14" s="380" t="s">
        <v>83</v>
      </c>
      <c r="S14" s="381"/>
      <c r="T14" s="382"/>
      <c r="U14" s="380" t="s">
        <v>367</v>
      </c>
      <c r="V14" s="381"/>
      <c r="W14" s="382"/>
      <c r="X14" s="447" t="s">
        <v>290</v>
      </c>
      <c r="Y14" s="448"/>
      <c r="Z14" s="449"/>
      <c r="AA14" s="447" t="s">
        <v>439</v>
      </c>
      <c r="AB14" s="448"/>
      <c r="AC14" s="449"/>
      <c r="AD14" s="447" t="s">
        <v>369</v>
      </c>
      <c r="AE14" s="449"/>
      <c r="AF14" s="454" t="s">
        <v>304</v>
      </c>
      <c r="AG14" s="454"/>
      <c r="AH14" s="454"/>
      <c r="AI14" s="454"/>
      <c r="AJ14" s="455"/>
      <c r="AL14" s="386" t="str">
        <f>IF(COUNTA(E15:K21)=0,"未記入","")</f>
        <v/>
      </c>
      <c r="AM14" s="386"/>
      <c r="AN14" s="386"/>
      <c r="AO14" s="386"/>
      <c r="AP14" s="248"/>
      <c r="AQ14" s="248"/>
      <c r="AR14" s="248"/>
      <c r="AS14" s="248"/>
      <c r="AT14" s="159" t="s">
        <v>490</v>
      </c>
      <c r="AU14" s="248"/>
      <c r="AV14" s="248"/>
      <c r="AW14" s="248"/>
      <c r="AX14" s="248"/>
      <c r="AY14" s="248"/>
      <c r="AZ14" s="248"/>
      <c r="BA14" s="248"/>
      <c r="BB14" s="248"/>
      <c r="BC14" s="248"/>
      <c r="BD14" s="248"/>
    </row>
    <row r="15" spans="1:56" s="60" customFormat="1" ht="21" customHeight="1">
      <c r="A15" s="59"/>
      <c r="B15" s="463"/>
      <c r="C15" s="464"/>
      <c r="D15" s="465"/>
      <c r="E15" s="472" t="s">
        <v>574</v>
      </c>
      <c r="F15" s="473"/>
      <c r="G15" s="473"/>
      <c r="H15" s="473"/>
      <c r="I15" s="473"/>
      <c r="J15" s="473"/>
      <c r="K15" s="474"/>
      <c r="L15" s="368" t="s">
        <v>579</v>
      </c>
      <c r="M15" s="369"/>
      <c r="N15" s="375"/>
      <c r="O15" s="368" t="s">
        <v>579</v>
      </c>
      <c r="P15" s="369"/>
      <c r="Q15" s="375"/>
      <c r="R15" s="368" t="s">
        <v>580</v>
      </c>
      <c r="S15" s="369"/>
      <c r="T15" s="375"/>
      <c r="U15" s="368" t="s">
        <v>580</v>
      </c>
      <c r="V15" s="369"/>
      <c r="W15" s="375"/>
      <c r="X15" s="368" t="s">
        <v>579</v>
      </c>
      <c r="Y15" s="369"/>
      <c r="Z15" s="375"/>
      <c r="AA15" s="383">
        <v>20</v>
      </c>
      <c r="AB15" s="384"/>
      <c r="AC15" s="385"/>
      <c r="AD15" s="406">
        <v>11</v>
      </c>
      <c r="AE15" s="456"/>
      <c r="AF15" s="406" t="s">
        <v>581</v>
      </c>
      <c r="AG15" s="407"/>
      <c r="AH15" s="407"/>
      <c r="AI15" s="407"/>
      <c r="AJ15" s="453"/>
      <c r="AK15" s="187" t="str">
        <f>IF(COUNTIF(E15,"*相部屋*")=1,AA15,"")</f>
        <v/>
      </c>
      <c r="AL15" s="387" t="str">
        <f>IF(E15&lt;&gt;"",IF(COUNTA(L15:AE15)=7,"","部屋タイプごとにすべての項目を入力してください"),"")</f>
        <v/>
      </c>
      <c r="AM15" s="387"/>
      <c r="AN15" s="387"/>
      <c r="AO15" s="387"/>
      <c r="AP15" s="387"/>
      <c r="AQ15" s="387"/>
      <c r="AR15" s="387"/>
      <c r="AS15" s="387"/>
      <c r="AT15" s="256" t="s">
        <v>491</v>
      </c>
    </row>
    <row r="16" spans="1:56" s="60" customFormat="1" ht="21" customHeight="1">
      <c r="A16" s="59"/>
      <c r="B16" s="463"/>
      <c r="C16" s="464"/>
      <c r="D16" s="465"/>
      <c r="E16" s="472" t="s">
        <v>574</v>
      </c>
      <c r="F16" s="473"/>
      <c r="G16" s="473"/>
      <c r="H16" s="473"/>
      <c r="I16" s="473"/>
      <c r="J16" s="473"/>
      <c r="K16" s="474"/>
      <c r="L16" s="368" t="s">
        <v>579</v>
      </c>
      <c r="M16" s="369"/>
      <c r="N16" s="375"/>
      <c r="O16" s="368" t="s">
        <v>579</v>
      </c>
      <c r="P16" s="369"/>
      <c r="Q16" s="375"/>
      <c r="R16" s="368" t="s">
        <v>580</v>
      </c>
      <c r="S16" s="369"/>
      <c r="T16" s="375"/>
      <c r="U16" s="368" t="s">
        <v>580</v>
      </c>
      <c r="V16" s="369"/>
      <c r="W16" s="375"/>
      <c r="X16" s="368" t="s">
        <v>579</v>
      </c>
      <c r="Y16" s="369"/>
      <c r="Z16" s="375"/>
      <c r="AA16" s="383">
        <v>12.8</v>
      </c>
      <c r="AB16" s="384"/>
      <c r="AC16" s="385"/>
      <c r="AD16" s="406">
        <v>9</v>
      </c>
      <c r="AE16" s="456"/>
      <c r="AF16" s="406" t="s">
        <v>581</v>
      </c>
      <c r="AG16" s="407"/>
      <c r="AH16" s="407"/>
      <c r="AI16" s="407"/>
      <c r="AJ16" s="453"/>
      <c r="AK16" s="187" t="str">
        <f t="shared" ref="AK16:AK21" si="0">IF(COUNTIF(E16,"*相部屋*")=1,AA16,"")</f>
        <v/>
      </c>
      <c r="AL16" s="387" t="str">
        <f t="shared" ref="AL16:AL21" si="1">IF(E16&lt;&gt;"",IF(COUNTA(L16:AE16)=7,"","部屋タイプごとにすべての項目を入力してください"),"")</f>
        <v/>
      </c>
      <c r="AM16" s="387"/>
      <c r="AN16" s="387"/>
      <c r="AO16" s="387"/>
      <c r="AP16" s="387"/>
      <c r="AQ16" s="387"/>
      <c r="AR16" s="387"/>
      <c r="AS16" s="387"/>
      <c r="AT16" s="256" t="s">
        <v>497</v>
      </c>
    </row>
    <row r="17" spans="1:82" s="60" customFormat="1" ht="21" customHeight="1">
      <c r="A17" s="59"/>
      <c r="B17" s="463"/>
      <c r="C17" s="464"/>
      <c r="D17" s="465"/>
      <c r="E17" s="472" t="s">
        <v>575</v>
      </c>
      <c r="F17" s="473"/>
      <c r="G17" s="473"/>
      <c r="H17" s="473"/>
      <c r="I17" s="473"/>
      <c r="J17" s="473"/>
      <c r="K17" s="474"/>
      <c r="L17" s="368" t="s">
        <v>579</v>
      </c>
      <c r="M17" s="369"/>
      <c r="N17" s="375"/>
      <c r="O17" s="368" t="s">
        <v>579</v>
      </c>
      <c r="P17" s="369"/>
      <c r="Q17" s="375"/>
      <c r="R17" s="368" t="s">
        <v>580</v>
      </c>
      <c r="S17" s="369"/>
      <c r="T17" s="375"/>
      <c r="U17" s="368" t="s">
        <v>580</v>
      </c>
      <c r="V17" s="369"/>
      <c r="W17" s="375"/>
      <c r="X17" s="368" t="s">
        <v>579</v>
      </c>
      <c r="Y17" s="369"/>
      <c r="Z17" s="375"/>
      <c r="AA17" s="383">
        <v>44</v>
      </c>
      <c r="AB17" s="384"/>
      <c r="AC17" s="385"/>
      <c r="AD17" s="406">
        <v>10</v>
      </c>
      <c r="AE17" s="456"/>
      <c r="AF17" s="406" t="s">
        <v>582</v>
      </c>
      <c r="AG17" s="407"/>
      <c r="AH17" s="407"/>
      <c r="AI17" s="407"/>
      <c r="AJ17" s="453"/>
      <c r="AK17" s="187">
        <f t="shared" si="0"/>
        <v>44</v>
      </c>
      <c r="AL17" s="387" t="str">
        <f t="shared" si="1"/>
        <v/>
      </c>
      <c r="AM17" s="387"/>
      <c r="AN17" s="387"/>
      <c r="AO17" s="387"/>
      <c r="AP17" s="387"/>
      <c r="AQ17" s="387"/>
      <c r="AR17" s="387"/>
      <c r="AS17" s="387"/>
      <c r="AT17" s="256" t="s">
        <v>788</v>
      </c>
    </row>
    <row r="18" spans="1:82" s="60" customFormat="1" ht="21" customHeight="1">
      <c r="A18" s="59"/>
      <c r="B18" s="463"/>
      <c r="C18" s="464"/>
      <c r="D18" s="465"/>
      <c r="E18" s="472" t="s">
        <v>576</v>
      </c>
      <c r="F18" s="473"/>
      <c r="G18" s="473"/>
      <c r="H18" s="473"/>
      <c r="I18" s="473"/>
      <c r="J18" s="473"/>
      <c r="K18" s="474"/>
      <c r="L18" s="368" t="s">
        <v>579</v>
      </c>
      <c r="M18" s="369"/>
      <c r="N18" s="375"/>
      <c r="O18" s="368" t="s">
        <v>579</v>
      </c>
      <c r="P18" s="369"/>
      <c r="Q18" s="375"/>
      <c r="R18" s="368" t="s">
        <v>580</v>
      </c>
      <c r="S18" s="369"/>
      <c r="T18" s="375"/>
      <c r="U18" s="368" t="s">
        <v>580</v>
      </c>
      <c r="V18" s="369"/>
      <c r="W18" s="375"/>
      <c r="X18" s="368" t="s">
        <v>579</v>
      </c>
      <c r="Y18" s="369"/>
      <c r="Z18" s="375"/>
      <c r="AA18" s="383">
        <v>18</v>
      </c>
      <c r="AB18" s="384"/>
      <c r="AC18" s="385"/>
      <c r="AD18" s="406">
        <v>10</v>
      </c>
      <c r="AE18" s="456"/>
      <c r="AF18" s="406" t="s">
        <v>582</v>
      </c>
      <c r="AG18" s="407"/>
      <c r="AH18" s="407"/>
      <c r="AI18" s="407"/>
      <c r="AJ18" s="453"/>
      <c r="AK18" s="187">
        <f t="shared" si="0"/>
        <v>18</v>
      </c>
      <c r="AL18" s="387" t="str">
        <f t="shared" si="1"/>
        <v/>
      </c>
      <c r="AM18" s="387"/>
      <c r="AN18" s="387"/>
      <c r="AO18" s="387"/>
      <c r="AP18" s="387"/>
      <c r="AQ18" s="387"/>
      <c r="AR18" s="387"/>
      <c r="AS18" s="387"/>
      <c r="AT18" s="256" t="s">
        <v>492</v>
      </c>
    </row>
    <row r="19" spans="1:82" s="60" customFormat="1" ht="21" customHeight="1">
      <c r="A19" s="62"/>
      <c r="B19" s="463"/>
      <c r="C19" s="464"/>
      <c r="D19" s="465"/>
      <c r="E19" s="472" t="s">
        <v>577</v>
      </c>
      <c r="F19" s="473"/>
      <c r="G19" s="473"/>
      <c r="H19" s="473"/>
      <c r="I19" s="473"/>
      <c r="J19" s="473"/>
      <c r="K19" s="474"/>
      <c r="L19" s="368" t="s">
        <v>579</v>
      </c>
      <c r="M19" s="369"/>
      <c r="N19" s="375"/>
      <c r="O19" s="368" t="s">
        <v>579</v>
      </c>
      <c r="P19" s="369"/>
      <c r="Q19" s="375"/>
      <c r="R19" s="368" t="s">
        <v>580</v>
      </c>
      <c r="S19" s="369"/>
      <c r="T19" s="375"/>
      <c r="U19" s="368" t="s">
        <v>580</v>
      </c>
      <c r="V19" s="369"/>
      <c r="W19" s="375"/>
      <c r="X19" s="368" t="s">
        <v>579</v>
      </c>
      <c r="Y19" s="369"/>
      <c r="Z19" s="375"/>
      <c r="AA19" s="383">
        <v>12</v>
      </c>
      <c r="AB19" s="384"/>
      <c r="AC19" s="385"/>
      <c r="AD19" s="406">
        <v>1</v>
      </c>
      <c r="AE19" s="456"/>
      <c r="AF19" s="406" t="s">
        <v>581</v>
      </c>
      <c r="AG19" s="407"/>
      <c r="AH19" s="407"/>
      <c r="AI19" s="407"/>
      <c r="AJ19" s="453"/>
      <c r="AK19" s="187" t="str">
        <f t="shared" si="0"/>
        <v/>
      </c>
      <c r="AL19" s="387" t="str">
        <f t="shared" si="1"/>
        <v/>
      </c>
      <c r="AM19" s="387"/>
      <c r="AN19" s="387"/>
      <c r="AO19" s="387"/>
      <c r="AP19" s="387"/>
      <c r="AQ19" s="387"/>
      <c r="AR19" s="387"/>
      <c r="AS19" s="387"/>
      <c r="AT19" s="256" t="s">
        <v>493</v>
      </c>
    </row>
    <row r="20" spans="1:82" s="60" customFormat="1" ht="21" customHeight="1">
      <c r="A20" s="62"/>
      <c r="B20" s="463"/>
      <c r="C20" s="464"/>
      <c r="D20" s="465"/>
      <c r="E20" s="472" t="s">
        <v>578</v>
      </c>
      <c r="F20" s="473"/>
      <c r="G20" s="473"/>
      <c r="H20" s="473"/>
      <c r="I20" s="473"/>
      <c r="J20" s="473"/>
      <c r="K20" s="474"/>
      <c r="L20" s="368" t="s">
        <v>579</v>
      </c>
      <c r="M20" s="369"/>
      <c r="N20" s="375"/>
      <c r="O20" s="368" t="s">
        <v>579</v>
      </c>
      <c r="P20" s="369"/>
      <c r="Q20" s="375"/>
      <c r="R20" s="368" t="s">
        <v>580</v>
      </c>
      <c r="S20" s="369"/>
      <c r="T20" s="375"/>
      <c r="U20" s="368" t="s">
        <v>580</v>
      </c>
      <c r="V20" s="369"/>
      <c r="W20" s="375"/>
      <c r="X20" s="368" t="s">
        <v>579</v>
      </c>
      <c r="Y20" s="369"/>
      <c r="Z20" s="375"/>
      <c r="AA20" s="383">
        <v>12</v>
      </c>
      <c r="AB20" s="384"/>
      <c r="AC20" s="385"/>
      <c r="AD20" s="406">
        <v>1</v>
      </c>
      <c r="AE20" s="456"/>
      <c r="AF20" s="406" t="s">
        <v>581</v>
      </c>
      <c r="AG20" s="407"/>
      <c r="AH20" s="407"/>
      <c r="AI20" s="407"/>
      <c r="AJ20" s="453"/>
      <c r="AK20" s="187" t="str">
        <f t="shared" si="0"/>
        <v/>
      </c>
      <c r="AL20" s="387" t="str">
        <f t="shared" si="1"/>
        <v/>
      </c>
      <c r="AM20" s="387"/>
      <c r="AN20" s="387"/>
      <c r="AO20" s="387"/>
      <c r="AP20" s="387"/>
      <c r="AQ20" s="387"/>
      <c r="AR20" s="387"/>
      <c r="AS20" s="387"/>
      <c r="AT20" s="256" t="s">
        <v>496</v>
      </c>
    </row>
    <row r="21" spans="1:82" s="60" customFormat="1" ht="21" customHeight="1">
      <c r="A21" s="62"/>
      <c r="B21" s="463"/>
      <c r="C21" s="464"/>
      <c r="D21" s="465"/>
      <c r="E21" s="472"/>
      <c r="F21" s="473"/>
      <c r="G21" s="473"/>
      <c r="H21" s="473"/>
      <c r="I21" s="473"/>
      <c r="J21" s="473"/>
      <c r="K21" s="474"/>
      <c r="L21" s="368"/>
      <c r="M21" s="369"/>
      <c r="N21" s="375"/>
      <c r="O21" s="368"/>
      <c r="P21" s="369"/>
      <c r="Q21" s="375"/>
      <c r="R21" s="368"/>
      <c r="S21" s="369"/>
      <c r="T21" s="375"/>
      <c r="U21" s="368"/>
      <c r="V21" s="369"/>
      <c r="W21" s="375"/>
      <c r="X21" s="368"/>
      <c r="Y21" s="369"/>
      <c r="Z21" s="375"/>
      <c r="AA21" s="383"/>
      <c r="AB21" s="384"/>
      <c r="AC21" s="385"/>
      <c r="AD21" s="406"/>
      <c r="AE21" s="456"/>
      <c r="AF21" s="406"/>
      <c r="AG21" s="407"/>
      <c r="AH21" s="407"/>
      <c r="AI21" s="407"/>
      <c r="AJ21" s="453"/>
      <c r="AK21" s="187" t="str">
        <f t="shared" si="0"/>
        <v/>
      </c>
      <c r="AL21" s="387" t="str">
        <f t="shared" si="1"/>
        <v/>
      </c>
      <c r="AM21" s="387"/>
      <c r="AN21" s="387"/>
      <c r="AO21" s="387"/>
      <c r="AP21" s="387"/>
      <c r="AQ21" s="387"/>
      <c r="AR21" s="387"/>
      <c r="AS21" s="387"/>
      <c r="AX21" s="28"/>
    </row>
    <row r="22" spans="1:82" s="60" customFormat="1" ht="21" customHeight="1">
      <c r="A22" s="62"/>
      <c r="B22" s="466"/>
      <c r="C22" s="467"/>
      <c r="D22" s="468"/>
      <c r="E22" s="457" t="s">
        <v>444</v>
      </c>
      <c r="F22" s="458"/>
      <c r="G22" s="458"/>
      <c r="H22" s="458"/>
      <c r="I22" s="458"/>
      <c r="J22" s="458"/>
      <c r="K22" s="459"/>
      <c r="L22" s="376" t="s">
        <v>440</v>
      </c>
      <c r="M22" s="377"/>
      <c r="N22" s="377"/>
      <c r="O22" s="377"/>
      <c r="P22" s="377"/>
      <c r="Q22" s="377"/>
      <c r="R22" s="377"/>
      <c r="S22" s="377"/>
      <c r="T22" s="377"/>
      <c r="U22" s="377"/>
      <c r="V22" s="377"/>
      <c r="W22" s="377"/>
      <c r="X22" s="377"/>
      <c r="Y22" s="377"/>
      <c r="Z22" s="377"/>
      <c r="AA22" s="377"/>
      <c r="AB22" s="377"/>
      <c r="AC22" s="377"/>
      <c r="AD22" s="377"/>
      <c r="AE22" s="377"/>
      <c r="AF22" s="377"/>
      <c r="AG22" s="377"/>
      <c r="AH22" s="377"/>
      <c r="AI22" s="377"/>
      <c r="AJ22" s="378"/>
      <c r="AK22" s="63"/>
      <c r="AL22" s="264" t="str">
        <f>IF(L22="","未記入","")</f>
        <v/>
      </c>
      <c r="AM22" s="264"/>
      <c r="AN22" s="264"/>
      <c r="AO22" s="264"/>
      <c r="AP22" s="28" t="s">
        <v>495</v>
      </c>
      <c r="BH22" s="165"/>
      <c r="BI22" s="28" t="s">
        <v>494</v>
      </c>
    </row>
    <row r="23" spans="1:82" ht="21" customHeight="1">
      <c r="B23" s="460" t="s">
        <v>471</v>
      </c>
      <c r="C23" s="461"/>
      <c r="D23" s="462"/>
      <c r="E23" s="469" t="s">
        <v>353</v>
      </c>
      <c r="F23" s="330"/>
      <c r="G23" s="330"/>
      <c r="H23" s="330"/>
      <c r="I23" s="330"/>
      <c r="J23" s="330"/>
      <c r="K23" s="331"/>
      <c r="L23" s="475">
        <v>5</v>
      </c>
      <c r="M23" s="476"/>
      <c r="N23" s="476"/>
      <c r="O23" s="479" t="s">
        <v>350</v>
      </c>
      <c r="P23" s="479"/>
      <c r="Q23" s="480"/>
      <c r="R23" s="328" t="s">
        <v>354</v>
      </c>
      <c r="S23" s="287"/>
      <c r="T23" s="287"/>
      <c r="U23" s="287"/>
      <c r="V23" s="287"/>
      <c r="W23" s="287"/>
      <c r="X23" s="287"/>
      <c r="Y23" s="287"/>
      <c r="Z23" s="287"/>
      <c r="AA23" s="287"/>
      <c r="AB23" s="287"/>
      <c r="AC23" s="287"/>
      <c r="AD23" s="287"/>
      <c r="AE23" s="379">
        <v>5</v>
      </c>
      <c r="AF23" s="379"/>
      <c r="AG23" s="379"/>
      <c r="AH23" s="122" t="s">
        <v>466</v>
      </c>
      <c r="AI23" s="54"/>
      <c r="AJ23" s="146"/>
      <c r="AK23" s="31"/>
      <c r="AL23" s="264" t="str">
        <f>IF(L23="","未記入","")</f>
        <v/>
      </c>
      <c r="AM23" s="264"/>
      <c r="AN23" s="264"/>
      <c r="AO23" s="264"/>
      <c r="AP23" s="28" t="s">
        <v>489</v>
      </c>
    </row>
    <row r="24" spans="1:82" ht="21" customHeight="1">
      <c r="B24" s="463"/>
      <c r="C24" s="464"/>
      <c r="D24" s="465"/>
      <c r="E24" s="470"/>
      <c r="F24" s="333"/>
      <c r="G24" s="333"/>
      <c r="H24" s="333"/>
      <c r="I24" s="333"/>
      <c r="J24" s="333"/>
      <c r="K24" s="334"/>
      <c r="L24" s="477"/>
      <c r="M24" s="478"/>
      <c r="N24" s="478"/>
      <c r="O24" s="481"/>
      <c r="P24" s="481"/>
      <c r="Q24" s="482"/>
      <c r="R24" s="328" t="s">
        <v>352</v>
      </c>
      <c r="S24" s="287"/>
      <c r="T24" s="287"/>
      <c r="U24" s="287"/>
      <c r="V24" s="287"/>
      <c r="W24" s="287"/>
      <c r="X24" s="287"/>
      <c r="Y24" s="287"/>
      <c r="Z24" s="287"/>
      <c r="AA24" s="287"/>
      <c r="AB24" s="287"/>
      <c r="AC24" s="287"/>
      <c r="AD24" s="287"/>
      <c r="AE24" s="379">
        <v>5</v>
      </c>
      <c r="AF24" s="379"/>
      <c r="AG24" s="379"/>
      <c r="AH24" s="122" t="s">
        <v>466</v>
      </c>
      <c r="AI24" s="36"/>
      <c r="AJ24" s="107"/>
      <c r="AL24" s="31"/>
      <c r="CD24" s="60" t="s">
        <v>440</v>
      </c>
    </row>
    <row r="25" spans="1:82" ht="21" customHeight="1">
      <c r="B25" s="463"/>
      <c r="C25" s="464"/>
      <c r="D25" s="465"/>
      <c r="E25" s="339" t="s">
        <v>85</v>
      </c>
      <c r="F25" s="340"/>
      <c r="G25" s="340"/>
      <c r="H25" s="340"/>
      <c r="I25" s="340"/>
      <c r="J25" s="340"/>
      <c r="K25" s="341"/>
      <c r="L25" s="410" t="s">
        <v>593</v>
      </c>
      <c r="M25" s="411"/>
      <c r="N25" s="411"/>
      <c r="O25" s="411"/>
      <c r="P25" s="379">
        <v>1</v>
      </c>
      <c r="Q25" s="379"/>
      <c r="R25" s="64" t="s">
        <v>351</v>
      </c>
      <c r="S25" s="52"/>
      <c r="T25" s="411" t="s">
        <v>621</v>
      </c>
      <c r="U25" s="411"/>
      <c r="V25" s="411"/>
      <c r="W25" s="411"/>
      <c r="X25" s="379">
        <v>1</v>
      </c>
      <c r="Y25" s="379"/>
      <c r="Z25" s="52" t="s">
        <v>351</v>
      </c>
      <c r="AA25" s="178"/>
      <c r="AC25" s="52"/>
      <c r="AD25" s="52"/>
      <c r="AE25" s="52"/>
      <c r="AF25" s="52"/>
      <c r="AG25" s="52"/>
      <c r="AH25" s="52"/>
      <c r="AI25" s="52"/>
      <c r="AJ25" s="58"/>
      <c r="AL25" s="264" t="str">
        <f>IF(OR(P25="",L25=""),"未記入","")</f>
        <v/>
      </c>
      <c r="AM25" s="264"/>
      <c r="AN25" s="264"/>
      <c r="AO25" s="264"/>
      <c r="AP25" s="28" t="s">
        <v>583</v>
      </c>
      <c r="CD25" s="60" t="s">
        <v>441</v>
      </c>
    </row>
    <row r="26" spans="1:82" ht="36" customHeight="1">
      <c r="B26" s="463"/>
      <c r="C26" s="464"/>
      <c r="D26" s="465"/>
      <c r="E26" s="471" t="s">
        <v>86</v>
      </c>
      <c r="F26" s="471"/>
      <c r="G26" s="471"/>
      <c r="H26" s="471"/>
      <c r="I26" s="471"/>
      <c r="J26" s="471"/>
      <c r="K26" s="471"/>
      <c r="L26" s="410" t="s">
        <v>594</v>
      </c>
      <c r="M26" s="411"/>
      <c r="N26" s="411"/>
      <c r="O26" s="411"/>
      <c r="P26" s="379">
        <v>1</v>
      </c>
      <c r="Q26" s="379"/>
      <c r="R26" s="64" t="s">
        <v>351</v>
      </c>
      <c r="S26" s="52"/>
      <c r="T26" s="411" t="s">
        <v>595</v>
      </c>
      <c r="U26" s="411"/>
      <c r="V26" s="411"/>
      <c r="W26" s="411"/>
      <c r="X26" s="379">
        <v>1</v>
      </c>
      <c r="Y26" s="379"/>
      <c r="Z26" s="64" t="s">
        <v>351</v>
      </c>
      <c r="AA26" s="178"/>
      <c r="AB26" s="68" t="s">
        <v>273</v>
      </c>
      <c r="AC26" s="25"/>
      <c r="AD26" s="25"/>
      <c r="AE26" s="25"/>
      <c r="AF26" s="493"/>
      <c r="AG26" s="493"/>
      <c r="AH26" s="493"/>
      <c r="AI26" s="493"/>
      <c r="AJ26" s="494"/>
      <c r="AL26" s="264" t="str">
        <f>IF(OR(COUNTIF(L26,"その他")=1,COUNTIF(T26,"その他")=1),IF(AF26="","未記入",""),"")</f>
        <v/>
      </c>
      <c r="AM26" s="264"/>
      <c r="AN26" s="264"/>
      <c r="AO26" s="264"/>
      <c r="AP26" s="28" t="s">
        <v>622</v>
      </c>
      <c r="CD26" s="60" t="s">
        <v>442</v>
      </c>
    </row>
    <row r="27" spans="1:82" ht="21" customHeight="1">
      <c r="B27" s="463"/>
      <c r="C27" s="464"/>
      <c r="D27" s="465"/>
      <c r="E27" s="328" t="s">
        <v>87</v>
      </c>
      <c r="F27" s="287"/>
      <c r="G27" s="287"/>
      <c r="H27" s="287"/>
      <c r="I27" s="287"/>
      <c r="J27" s="287"/>
      <c r="K27" s="288"/>
      <c r="L27" s="485">
        <v>1</v>
      </c>
      <c r="M27" s="379"/>
      <c r="N27" s="379"/>
      <c r="O27" s="64" t="s">
        <v>351</v>
      </c>
      <c r="P27" s="52"/>
      <c r="Q27" s="328" t="s">
        <v>84</v>
      </c>
      <c r="R27" s="287"/>
      <c r="S27" s="486">
        <v>130</v>
      </c>
      <c r="T27" s="486"/>
      <c r="U27" s="486"/>
      <c r="V27" s="52" t="s">
        <v>219</v>
      </c>
      <c r="W27" s="487" t="s">
        <v>424</v>
      </c>
      <c r="X27" s="488"/>
      <c r="Y27" s="488"/>
      <c r="Z27" s="488"/>
      <c r="AA27" s="488"/>
      <c r="AB27" s="488"/>
      <c r="AC27" s="488"/>
      <c r="AD27" s="489"/>
      <c r="AE27" s="523" t="s">
        <v>566</v>
      </c>
      <c r="AF27" s="524"/>
      <c r="AG27" s="524"/>
      <c r="AH27" s="524"/>
      <c r="AI27" s="524"/>
      <c r="AJ27" s="525"/>
      <c r="AL27" s="264" t="str">
        <f>IF(COUNTIF('１事業主体　２事業概要'!L25,"*介護付*")=1,IF(OR(L27="",S27="",AE27="",L28="",S28=""),"未記入",""),IF(OR(L27="",S27="",AE27=""),"未記入",""))</f>
        <v/>
      </c>
      <c r="AM27" s="264"/>
      <c r="AN27" s="264"/>
      <c r="AO27" s="264"/>
      <c r="CD27" s="60" t="s">
        <v>443</v>
      </c>
    </row>
    <row r="28" spans="1:82" ht="21" customHeight="1">
      <c r="B28" s="463"/>
      <c r="C28" s="464"/>
      <c r="D28" s="465"/>
      <c r="E28" s="328" t="s">
        <v>421</v>
      </c>
      <c r="F28" s="287"/>
      <c r="G28" s="287"/>
      <c r="H28" s="287"/>
      <c r="I28" s="287"/>
      <c r="J28" s="287"/>
      <c r="K28" s="288"/>
      <c r="L28" s="485">
        <v>1</v>
      </c>
      <c r="M28" s="379"/>
      <c r="N28" s="379"/>
      <c r="O28" s="64" t="s">
        <v>351</v>
      </c>
      <c r="P28" s="52"/>
      <c r="Q28" s="106" t="s">
        <v>84</v>
      </c>
      <c r="R28" s="108"/>
      <c r="S28" s="486">
        <v>80</v>
      </c>
      <c r="T28" s="486"/>
      <c r="U28" s="486"/>
      <c r="V28" s="52" t="s">
        <v>219</v>
      </c>
      <c r="W28" s="490"/>
      <c r="X28" s="467"/>
      <c r="Y28" s="467"/>
      <c r="Z28" s="467"/>
      <c r="AA28" s="467"/>
      <c r="AB28" s="467"/>
      <c r="AC28" s="467"/>
      <c r="AD28" s="468"/>
      <c r="AE28" s="526"/>
      <c r="AF28" s="527"/>
      <c r="AG28" s="527"/>
      <c r="AH28" s="527"/>
      <c r="AI28" s="527"/>
      <c r="AJ28" s="528"/>
    </row>
    <row r="29" spans="1:82" ht="21" customHeight="1">
      <c r="B29" s="463"/>
      <c r="C29" s="464"/>
      <c r="D29" s="465"/>
      <c r="E29" s="328" t="s">
        <v>88</v>
      </c>
      <c r="F29" s="287"/>
      <c r="G29" s="287"/>
      <c r="H29" s="287"/>
      <c r="I29" s="287"/>
      <c r="J29" s="287"/>
      <c r="K29" s="288"/>
      <c r="L29" s="491" t="s">
        <v>616</v>
      </c>
      <c r="M29" s="492"/>
      <c r="N29" s="492"/>
      <c r="O29" s="492"/>
      <c r="P29" s="492"/>
      <c r="Q29" s="492"/>
      <c r="R29" s="492"/>
      <c r="S29" s="492"/>
      <c r="T29" s="492"/>
      <c r="U29" s="492"/>
      <c r="V29" s="492"/>
      <c r="W29" s="407">
        <v>1</v>
      </c>
      <c r="X29" s="407"/>
      <c r="Y29" s="407"/>
      <c r="Z29" s="52" t="s">
        <v>351</v>
      </c>
      <c r="AA29" s="52"/>
      <c r="AB29" s="52"/>
      <c r="AC29" s="52"/>
      <c r="AD29" s="26"/>
      <c r="AE29" s="26"/>
      <c r="AF29" s="26"/>
      <c r="AG29" s="26"/>
      <c r="AH29" s="26"/>
      <c r="AI29" s="26"/>
      <c r="AJ29" s="27"/>
      <c r="AL29" s="264" t="str">
        <f>IF(OR(L29="",W29=""),"未記入","")</f>
        <v/>
      </c>
      <c r="AM29" s="264"/>
      <c r="AN29" s="264"/>
      <c r="AO29" s="264"/>
    </row>
    <row r="30" spans="1:82" s="66" customFormat="1" ht="21" customHeight="1">
      <c r="A30" s="65"/>
      <c r="B30" s="463"/>
      <c r="C30" s="464"/>
      <c r="D30" s="465"/>
      <c r="E30" s="323" t="s">
        <v>445</v>
      </c>
      <c r="F30" s="323"/>
      <c r="G30" s="323"/>
      <c r="H30" s="323"/>
      <c r="I30" s="323"/>
      <c r="J30" s="323"/>
      <c r="K30" s="323"/>
      <c r="L30" s="328" t="s">
        <v>447</v>
      </c>
      <c r="M30" s="287"/>
      <c r="N30" s="287"/>
      <c r="O30" s="379">
        <v>2.7</v>
      </c>
      <c r="P30" s="379"/>
      <c r="Q30" s="379"/>
      <c r="R30" s="49" t="s">
        <v>446</v>
      </c>
      <c r="S30" s="49"/>
      <c r="T30" s="49"/>
      <c r="U30" s="287" t="s">
        <v>449</v>
      </c>
      <c r="V30" s="287"/>
      <c r="W30" s="287"/>
      <c r="X30" s="379">
        <v>1.7</v>
      </c>
      <c r="Y30" s="379"/>
      <c r="Z30" s="379"/>
      <c r="AA30" s="4" t="s">
        <v>446</v>
      </c>
      <c r="AB30" s="497" t="s">
        <v>599</v>
      </c>
      <c r="AC30" s="497"/>
      <c r="AD30" s="497"/>
      <c r="AE30" s="497"/>
      <c r="AF30" s="497"/>
      <c r="AG30" s="497"/>
      <c r="AH30" s="497"/>
      <c r="AI30" s="497"/>
      <c r="AJ30" s="498"/>
      <c r="AL30" s="264" t="str">
        <f>IF(OR(O30="",X30="",AB30=""),"未記入","")</f>
        <v/>
      </c>
      <c r="AM30" s="264"/>
      <c r="AN30" s="264"/>
      <c r="AO30" s="264"/>
      <c r="AP30" s="256" t="s">
        <v>789</v>
      </c>
    </row>
    <row r="31" spans="1:82" ht="21" customHeight="1">
      <c r="B31" s="463"/>
      <c r="C31" s="464"/>
      <c r="D31" s="465"/>
      <c r="E31" s="328" t="s">
        <v>258</v>
      </c>
      <c r="F31" s="287"/>
      <c r="G31" s="287"/>
      <c r="H31" s="287"/>
      <c r="I31" s="287"/>
      <c r="J31" s="287"/>
      <c r="K31" s="288"/>
      <c r="L31" s="485">
        <v>5</v>
      </c>
      <c r="M31" s="379"/>
      <c r="N31" s="379"/>
      <c r="O31" s="52" t="s">
        <v>351</v>
      </c>
      <c r="P31" s="54"/>
      <c r="Q31" s="54"/>
      <c r="R31" s="52"/>
      <c r="S31" s="52"/>
      <c r="T31" s="52"/>
      <c r="U31" s="67"/>
      <c r="V31" s="67"/>
      <c r="W31" s="67"/>
      <c r="X31" s="67"/>
      <c r="Y31" s="67"/>
      <c r="Z31" s="483"/>
      <c r="AA31" s="483"/>
      <c r="AB31" s="483"/>
      <c r="AC31" s="483"/>
      <c r="AD31" s="483"/>
      <c r="AE31" s="483"/>
      <c r="AF31" s="483"/>
      <c r="AG31" s="483"/>
      <c r="AH31" s="483"/>
      <c r="AI31" s="483"/>
      <c r="AJ31" s="484"/>
      <c r="AL31" s="264" t="str">
        <f>IF(L31="","未記入","")</f>
        <v/>
      </c>
      <c r="AM31" s="264"/>
      <c r="AN31" s="264"/>
      <c r="AO31" s="264"/>
    </row>
    <row r="32" spans="1:82" ht="21" customHeight="1">
      <c r="B32" s="463"/>
      <c r="C32" s="464"/>
      <c r="D32" s="465"/>
      <c r="E32" s="516" t="s">
        <v>259</v>
      </c>
      <c r="F32" s="277"/>
      <c r="G32" s="277"/>
      <c r="H32" s="277"/>
      <c r="I32" s="277"/>
      <c r="J32" s="277"/>
      <c r="K32" s="278"/>
      <c r="L32" s="328" t="s">
        <v>260</v>
      </c>
      <c r="M32" s="287"/>
      <c r="N32" s="287"/>
      <c r="O32" s="369" t="s">
        <v>566</v>
      </c>
      <c r="P32" s="369"/>
      <c r="Q32" s="375"/>
      <c r="R32" s="68" t="s">
        <v>261</v>
      </c>
      <c r="S32" s="25"/>
      <c r="T32" s="25"/>
      <c r="U32" s="369" t="s">
        <v>566</v>
      </c>
      <c r="V32" s="369"/>
      <c r="W32" s="369"/>
      <c r="X32" s="328" t="s">
        <v>83</v>
      </c>
      <c r="Y32" s="287"/>
      <c r="Z32" s="287"/>
      <c r="AA32" s="369" t="s">
        <v>566</v>
      </c>
      <c r="AB32" s="369"/>
      <c r="AC32" s="375"/>
      <c r="AD32" s="495" t="s">
        <v>299</v>
      </c>
      <c r="AE32" s="496"/>
      <c r="AF32" s="496"/>
      <c r="AG32" s="369" t="s">
        <v>566</v>
      </c>
      <c r="AH32" s="369"/>
      <c r="AI32" s="369"/>
      <c r="AJ32" s="499"/>
      <c r="AL32" s="264" t="str">
        <f>IF(OR(U32="",O32="",AA32="",AG32=""),"未記入","")</f>
        <v/>
      </c>
      <c r="AM32" s="264"/>
      <c r="AN32" s="264"/>
      <c r="AO32" s="264"/>
    </row>
    <row r="33" spans="2:42" ht="21" customHeight="1">
      <c r="B33" s="463"/>
      <c r="C33" s="464"/>
      <c r="D33" s="465"/>
      <c r="E33" s="517"/>
      <c r="F33" s="349"/>
      <c r="G33" s="349"/>
      <c r="H33" s="349"/>
      <c r="I33" s="349"/>
      <c r="J33" s="349"/>
      <c r="K33" s="350"/>
      <c r="L33" s="328" t="s">
        <v>277</v>
      </c>
      <c r="M33" s="287"/>
      <c r="N33" s="287"/>
      <c r="O33" s="273" t="s">
        <v>617</v>
      </c>
      <c r="P33" s="273"/>
      <c r="Q33" s="273"/>
      <c r="R33" s="273"/>
      <c r="S33" s="273"/>
      <c r="T33" s="509"/>
      <c r="U33" s="521" t="s">
        <v>322</v>
      </c>
      <c r="V33" s="522"/>
      <c r="W33" s="522"/>
      <c r="X33" s="522"/>
      <c r="Y33" s="522"/>
      <c r="Z33" s="522"/>
      <c r="AA33" s="522"/>
      <c r="AB33" s="522"/>
      <c r="AC33" s="522"/>
      <c r="AD33" s="522"/>
      <c r="AE33" s="522"/>
      <c r="AF33" s="522"/>
      <c r="AG33" s="273" t="s">
        <v>618</v>
      </c>
      <c r="AH33" s="273"/>
      <c r="AI33" s="273"/>
      <c r="AJ33" s="274"/>
      <c r="AL33" s="264" t="str">
        <f>IF(OR(O33="",AG33=""),"未記入","")</f>
        <v/>
      </c>
      <c r="AM33" s="264"/>
      <c r="AN33" s="264"/>
      <c r="AO33" s="264"/>
      <c r="AP33" s="28" t="s">
        <v>620</v>
      </c>
    </row>
    <row r="34" spans="2:42" ht="21" customHeight="1">
      <c r="B34" s="466"/>
      <c r="C34" s="467"/>
      <c r="D34" s="468"/>
      <c r="E34" s="328" t="s">
        <v>45</v>
      </c>
      <c r="F34" s="287"/>
      <c r="G34" s="287"/>
      <c r="H34" s="287"/>
      <c r="I34" s="287"/>
      <c r="J34" s="287"/>
      <c r="K34" s="288"/>
      <c r="L34" s="272" t="s">
        <v>619</v>
      </c>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4"/>
      <c r="AL34" s="264" t="str">
        <f>IF(L34="","未記入","")</f>
        <v/>
      </c>
      <c r="AM34" s="264"/>
      <c r="AN34" s="264"/>
      <c r="AO34" s="264"/>
      <c r="AP34" s="28" t="s">
        <v>623</v>
      </c>
    </row>
    <row r="35" spans="2:42" ht="21" customHeight="1">
      <c r="B35" s="460" t="s">
        <v>275</v>
      </c>
      <c r="C35" s="461"/>
      <c r="D35" s="462"/>
      <c r="E35" s="328" t="s">
        <v>89</v>
      </c>
      <c r="F35" s="287"/>
      <c r="G35" s="287"/>
      <c r="H35" s="287"/>
      <c r="I35" s="287"/>
      <c r="J35" s="287"/>
      <c r="K35" s="288"/>
      <c r="L35" s="368" t="s">
        <v>566</v>
      </c>
      <c r="M35" s="369"/>
      <c r="N35" s="375"/>
      <c r="O35" s="507" t="s">
        <v>90</v>
      </c>
      <c r="P35" s="508"/>
      <c r="Q35" s="508"/>
      <c r="R35" s="508"/>
      <c r="S35" s="508"/>
      <c r="T35" s="508"/>
      <c r="U35" s="369" t="s">
        <v>566</v>
      </c>
      <c r="V35" s="369"/>
      <c r="W35" s="375"/>
      <c r="X35" s="403" t="s">
        <v>271</v>
      </c>
      <c r="Y35" s="404"/>
      <c r="Z35" s="404"/>
      <c r="AA35" s="404"/>
      <c r="AB35" s="404"/>
      <c r="AC35" s="404"/>
      <c r="AD35" s="369" t="s">
        <v>566</v>
      </c>
      <c r="AE35" s="369"/>
      <c r="AF35" s="369"/>
      <c r="AG35" s="26"/>
      <c r="AH35" s="26"/>
      <c r="AI35" s="26"/>
      <c r="AJ35" s="27"/>
      <c r="AL35" s="264" t="str">
        <f>IF(OR(U35="",L35="",AD35=""),"未記入","")</f>
        <v/>
      </c>
      <c r="AM35" s="264"/>
      <c r="AN35" s="264"/>
      <c r="AO35" s="264"/>
    </row>
    <row r="36" spans="2:42" ht="36" customHeight="1">
      <c r="B36" s="463"/>
      <c r="C36" s="464"/>
      <c r="D36" s="465"/>
      <c r="E36" s="328" t="s">
        <v>272</v>
      </c>
      <c r="F36" s="287"/>
      <c r="G36" s="287"/>
      <c r="H36" s="287"/>
      <c r="I36" s="287"/>
      <c r="J36" s="287"/>
      <c r="K36" s="288"/>
      <c r="L36" s="368" t="s">
        <v>566</v>
      </c>
      <c r="M36" s="369"/>
      <c r="N36" s="375"/>
      <c r="O36" s="504" t="s">
        <v>276</v>
      </c>
      <c r="P36" s="505"/>
      <c r="Q36" s="505"/>
      <c r="R36" s="505"/>
      <c r="S36" s="505"/>
      <c r="T36" s="506"/>
      <c r="U36" s="518"/>
      <c r="V36" s="519"/>
      <c r="W36" s="519"/>
      <c r="X36" s="519"/>
      <c r="Y36" s="519"/>
      <c r="Z36" s="519"/>
      <c r="AA36" s="519"/>
      <c r="AB36" s="519"/>
      <c r="AC36" s="519"/>
      <c r="AD36" s="519"/>
      <c r="AE36" s="519"/>
      <c r="AF36" s="519"/>
      <c r="AG36" s="519"/>
      <c r="AH36" s="519"/>
      <c r="AI36" s="519"/>
      <c r="AJ36" s="520"/>
      <c r="AL36" s="264" t="str">
        <f>IF(L36="","未記入",IF(AND(L36="なし",U36=""),"未記入",""))</f>
        <v/>
      </c>
      <c r="AM36" s="264"/>
      <c r="AN36" s="264"/>
      <c r="AO36" s="264"/>
    </row>
    <row r="37" spans="2:42" ht="21" customHeight="1" thickBot="1">
      <c r="B37" s="500"/>
      <c r="C37" s="501"/>
      <c r="D37" s="502"/>
      <c r="E37" s="510" t="s">
        <v>323</v>
      </c>
      <c r="F37" s="511"/>
      <c r="G37" s="511"/>
      <c r="H37" s="511"/>
      <c r="I37" s="511"/>
      <c r="J37" s="511"/>
      <c r="K37" s="512"/>
      <c r="L37" s="265" t="s">
        <v>566</v>
      </c>
      <c r="M37" s="266"/>
      <c r="N37" s="503"/>
      <c r="O37" s="265" t="s">
        <v>624</v>
      </c>
      <c r="P37" s="266"/>
      <c r="Q37" s="266"/>
      <c r="R37" s="266"/>
      <c r="S37" s="266"/>
      <c r="T37" s="503"/>
      <c r="U37" s="265" t="s">
        <v>566</v>
      </c>
      <c r="V37" s="266"/>
      <c r="W37" s="266"/>
      <c r="X37" s="513" t="s">
        <v>346</v>
      </c>
      <c r="Y37" s="514"/>
      <c r="Z37" s="514"/>
      <c r="AA37" s="514"/>
      <c r="AB37" s="514"/>
      <c r="AC37" s="514"/>
      <c r="AD37" s="514"/>
      <c r="AE37" s="514"/>
      <c r="AF37" s="515">
        <v>2</v>
      </c>
      <c r="AG37" s="515"/>
      <c r="AH37" s="515"/>
      <c r="AI37" s="70" t="s">
        <v>467</v>
      </c>
      <c r="AJ37" s="71"/>
      <c r="AL37" s="264" t="str">
        <f>IF(OR(O37="",L37="",U37="",AF37=""),"未記入","")</f>
        <v/>
      </c>
      <c r="AM37" s="264"/>
      <c r="AN37" s="264"/>
      <c r="AO37" s="264"/>
    </row>
  </sheetData>
  <sheetProtection algorithmName="SHA-512" hashValue="niRgZSuku107YpNNtasfRupgDbyD3AkhOthwGNQiXFezM9ZZH/PZ+INPapJarSzIKh96xQH7cV3eoLZDV40/vQ==" saltValue="LwjDzG3oXGrb5falbf4YGA==" spinCount="100000" sheet="1" formatCells="0" formatRows="0"/>
  <mergeCells count="238">
    <mergeCell ref="AL34:AO34"/>
    <mergeCell ref="AL35:AO35"/>
    <mergeCell ref="AL36:AO36"/>
    <mergeCell ref="AL37:AO37"/>
    <mergeCell ref="AL25:AO25"/>
    <mergeCell ref="AL26:AO26"/>
    <mergeCell ref="AL27:AO27"/>
    <mergeCell ref="AL29:AO29"/>
    <mergeCell ref="AL30:AO30"/>
    <mergeCell ref="AL31:AO31"/>
    <mergeCell ref="AF21:AJ21"/>
    <mergeCell ref="AD16:AE16"/>
    <mergeCell ref="AD17:AE17"/>
    <mergeCell ref="AD18:AE18"/>
    <mergeCell ref="AD19:AE19"/>
    <mergeCell ref="AD20:AE20"/>
    <mergeCell ref="AD21:AE21"/>
    <mergeCell ref="AL32:AO32"/>
    <mergeCell ref="AL33:AO33"/>
    <mergeCell ref="AE23:AG23"/>
    <mergeCell ref="AF17:AJ17"/>
    <mergeCell ref="AF18:AJ18"/>
    <mergeCell ref="AF19:AJ19"/>
    <mergeCell ref="AF20:AJ20"/>
    <mergeCell ref="AE27:AJ28"/>
    <mergeCell ref="AL16:AS16"/>
    <mergeCell ref="AL17:AS17"/>
    <mergeCell ref="AL18:AS18"/>
    <mergeCell ref="AL19:AS19"/>
    <mergeCell ref="AL20:AS20"/>
    <mergeCell ref="AL21:AS21"/>
    <mergeCell ref="B35:D37"/>
    <mergeCell ref="L36:N36"/>
    <mergeCell ref="L37:N37"/>
    <mergeCell ref="O37:T37"/>
    <mergeCell ref="O36:T36"/>
    <mergeCell ref="U37:W37"/>
    <mergeCell ref="O35:T35"/>
    <mergeCell ref="U35:W35"/>
    <mergeCell ref="AG33:AJ33"/>
    <mergeCell ref="O33:T33"/>
    <mergeCell ref="L35:N35"/>
    <mergeCell ref="E35:K35"/>
    <mergeCell ref="E36:K36"/>
    <mergeCell ref="E37:K37"/>
    <mergeCell ref="X37:AE37"/>
    <mergeCell ref="AF37:AH37"/>
    <mergeCell ref="X35:AC35"/>
    <mergeCell ref="E32:K33"/>
    <mergeCell ref="U36:AJ36"/>
    <mergeCell ref="AD35:AF35"/>
    <mergeCell ref="L33:N33"/>
    <mergeCell ref="U33:AF33"/>
    <mergeCell ref="L34:AJ34"/>
    <mergeCell ref="L32:N32"/>
    <mergeCell ref="O32:Q32"/>
    <mergeCell ref="U32:W32"/>
    <mergeCell ref="X32:Z32"/>
    <mergeCell ref="AA32:AC32"/>
    <mergeCell ref="AD32:AF32"/>
    <mergeCell ref="AB30:AJ30"/>
    <mergeCell ref="L30:N30"/>
    <mergeCell ref="U30:W30"/>
    <mergeCell ref="AG32:AJ32"/>
    <mergeCell ref="X30:Z30"/>
    <mergeCell ref="O30:Q30"/>
    <mergeCell ref="L25:O25"/>
    <mergeCell ref="L26:O26"/>
    <mergeCell ref="E34:K34"/>
    <mergeCell ref="L23:N24"/>
    <mergeCell ref="O23:Q24"/>
    <mergeCell ref="R23:AD23"/>
    <mergeCell ref="R24:AD24"/>
    <mergeCell ref="T26:W26"/>
    <mergeCell ref="T25:W25"/>
    <mergeCell ref="Z31:AJ31"/>
    <mergeCell ref="L28:N28"/>
    <mergeCell ref="L27:N27"/>
    <mergeCell ref="S28:U28"/>
    <mergeCell ref="S27:U27"/>
    <mergeCell ref="W27:AD28"/>
    <mergeCell ref="L29:V29"/>
    <mergeCell ref="W29:Y29"/>
    <mergeCell ref="Q27:R27"/>
    <mergeCell ref="AE24:AG24"/>
    <mergeCell ref="X25:Y25"/>
    <mergeCell ref="P26:Q26"/>
    <mergeCell ref="P25:Q25"/>
    <mergeCell ref="AF26:AJ26"/>
    <mergeCell ref="L31:N31"/>
    <mergeCell ref="E22:K22"/>
    <mergeCell ref="B23:D34"/>
    <mergeCell ref="E23:K24"/>
    <mergeCell ref="E25:K25"/>
    <mergeCell ref="E26:K26"/>
    <mergeCell ref="E27:K27"/>
    <mergeCell ref="E28:K28"/>
    <mergeCell ref="E29:K29"/>
    <mergeCell ref="E30:K30"/>
    <mergeCell ref="B13:D22"/>
    <mergeCell ref="E14:K14"/>
    <mergeCell ref="E15:K15"/>
    <mergeCell ref="E16:K16"/>
    <mergeCell ref="E17:K17"/>
    <mergeCell ref="E18:K18"/>
    <mergeCell ref="E19:K19"/>
    <mergeCell ref="E31:K31"/>
    <mergeCell ref="E20:K20"/>
    <mergeCell ref="E21:K21"/>
    <mergeCell ref="E13:K13"/>
    <mergeCell ref="AA19:AC19"/>
    <mergeCell ref="AA20:AC20"/>
    <mergeCell ref="O19:Q19"/>
    <mergeCell ref="R19:T19"/>
    <mergeCell ref="U19:W19"/>
    <mergeCell ref="X19:Z19"/>
    <mergeCell ref="O20:Q20"/>
    <mergeCell ref="U15:W15"/>
    <mergeCell ref="R20:T20"/>
    <mergeCell ref="U20:W20"/>
    <mergeCell ref="X20:Z20"/>
    <mergeCell ref="U17:W17"/>
    <mergeCell ref="X17:Z17"/>
    <mergeCell ref="X16:Z16"/>
    <mergeCell ref="U18:W18"/>
    <mergeCell ref="X18:Z18"/>
    <mergeCell ref="R17:T17"/>
    <mergeCell ref="X9:AJ9"/>
    <mergeCell ref="X10:AJ10"/>
    <mergeCell ref="X8:AA8"/>
    <mergeCell ref="AB8:AJ8"/>
    <mergeCell ref="O8:W8"/>
    <mergeCell ref="L16:N16"/>
    <mergeCell ref="O15:Q15"/>
    <mergeCell ref="U14:W14"/>
    <mergeCell ref="X14:Z14"/>
    <mergeCell ref="AA14:AC14"/>
    <mergeCell ref="AE13:AF13"/>
    <mergeCell ref="L13:M13"/>
    <mergeCell ref="O13:Z13"/>
    <mergeCell ref="AA13:AB13"/>
    <mergeCell ref="AC13:AD13"/>
    <mergeCell ref="AF15:AJ15"/>
    <mergeCell ref="AF16:AJ16"/>
    <mergeCell ref="X15:Z15"/>
    <mergeCell ref="O16:Q16"/>
    <mergeCell ref="R16:T16"/>
    <mergeCell ref="U16:W16"/>
    <mergeCell ref="AD14:AE14"/>
    <mergeCell ref="AF14:AJ14"/>
    <mergeCell ref="AD15:AE15"/>
    <mergeCell ref="O2:Q2"/>
    <mergeCell ref="O5:Q5"/>
    <mergeCell ref="L4:Q4"/>
    <mergeCell ref="L7:Q7"/>
    <mergeCell ref="AA2:AC2"/>
    <mergeCell ref="AA3:AC3"/>
    <mergeCell ref="AA5:AC5"/>
    <mergeCell ref="AA6:AC6"/>
    <mergeCell ref="R2:T2"/>
    <mergeCell ref="R5:T5"/>
    <mergeCell ref="X6:Z6"/>
    <mergeCell ref="O6:W6"/>
    <mergeCell ref="X3:Z3"/>
    <mergeCell ref="O3:W3"/>
    <mergeCell ref="E7:K7"/>
    <mergeCell ref="E8:K8"/>
    <mergeCell ref="E9:K9"/>
    <mergeCell ref="E10:K10"/>
    <mergeCell ref="L2:N2"/>
    <mergeCell ref="L3:N3"/>
    <mergeCell ref="L5:N5"/>
    <mergeCell ref="L6:N6"/>
    <mergeCell ref="L8:N8"/>
    <mergeCell ref="B1:AJ1"/>
    <mergeCell ref="U5:Z5"/>
    <mergeCell ref="U2:Z2"/>
    <mergeCell ref="B2:D4"/>
    <mergeCell ref="B5:D12"/>
    <mergeCell ref="E11:K11"/>
    <mergeCell ref="L11:N11"/>
    <mergeCell ref="U11:W11"/>
    <mergeCell ref="AA11:AC11"/>
    <mergeCell ref="AA7:AF7"/>
    <mergeCell ref="AD3:AJ3"/>
    <mergeCell ref="AD6:AJ6"/>
    <mergeCell ref="L9:Q9"/>
    <mergeCell ref="R7:Z7"/>
    <mergeCell ref="L10:Q10"/>
    <mergeCell ref="R9:W9"/>
    <mergeCell ref="R10:W10"/>
    <mergeCell ref="AA12:AG12"/>
    <mergeCell ref="E12:Z12"/>
    <mergeCell ref="E2:K2"/>
    <mergeCell ref="E3:K3"/>
    <mergeCell ref="E4:K4"/>
    <mergeCell ref="E5:K5"/>
    <mergeCell ref="E6:K6"/>
    <mergeCell ref="AL2:AO2"/>
    <mergeCell ref="AL3:AO3"/>
    <mergeCell ref="AL4:AO4"/>
    <mergeCell ref="AL5:AO5"/>
    <mergeCell ref="AL6:AO6"/>
    <mergeCell ref="AL7:AO7"/>
    <mergeCell ref="AL14:AO14"/>
    <mergeCell ref="AL22:AO22"/>
    <mergeCell ref="AL23:AO23"/>
    <mergeCell ref="AL8:AO8"/>
    <mergeCell ref="AL9:AO9"/>
    <mergeCell ref="AL10:AO10"/>
    <mergeCell ref="AL11:AO11"/>
    <mergeCell ref="AL12:AO12"/>
    <mergeCell ref="AL13:AO13"/>
    <mergeCell ref="AL15:AS15"/>
    <mergeCell ref="L17:N17"/>
    <mergeCell ref="L18:N18"/>
    <mergeCell ref="L22:AJ22"/>
    <mergeCell ref="X26:Y26"/>
    <mergeCell ref="L20:N20"/>
    <mergeCell ref="L21:N21"/>
    <mergeCell ref="O17:Q17"/>
    <mergeCell ref="O14:Q14"/>
    <mergeCell ref="R14:T14"/>
    <mergeCell ref="L15:N15"/>
    <mergeCell ref="R15:T15"/>
    <mergeCell ref="L14:N14"/>
    <mergeCell ref="R18:T18"/>
    <mergeCell ref="O18:Q18"/>
    <mergeCell ref="L19:N19"/>
    <mergeCell ref="AA21:AC21"/>
    <mergeCell ref="O21:Q21"/>
    <mergeCell ref="R21:T21"/>
    <mergeCell ref="U21:W21"/>
    <mergeCell ref="X21:Z21"/>
    <mergeCell ref="AA15:AC15"/>
    <mergeCell ref="AA16:AC16"/>
    <mergeCell ref="AA17:AC17"/>
    <mergeCell ref="AA18:AC18"/>
  </mergeCells>
  <phoneticPr fontId="2"/>
  <dataValidations count="14">
    <dataValidation type="list" allowBlank="1" showInputMessage="1" showErrorMessage="1" sqref="R2 AA5 AD35 U32 AG32 R5 AA2:AB2 O32 AA32 U37 U35 L35:L37 AE27" xr:uid="{00000000-0002-0000-0100-000000000000}">
      <formula1>"あり,なし"</formula1>
    </dataValidation>
    <dataValidation type="list" allowBlank="1" showInputMessage="1" showErrorMessage="1" sqref="L6:M6 L3:M3 L8:M8 AA3 AA6" xr:uid="{00000000-0002-0000-0100-000001000000}">
      <formula1>"昭和,平成,令和"</formula1>
    </dataValidation>
    <dataValidation type="list" allowBlank="1" showInputMessage="1" showErrorMessage="1" sqref="L9" xr:uid="{00000000-0002-0000-0100-000002000000}">
      <formula1>"耐火建築物,準耐火建築物,その他"</formula1>
    </dataValidation>
    <dataValidation type="list" allowBlank="1" showInputMessage="1" showErrorMessage="1" sqref="L25 T25" xr:uid="{00000000-0002-0000-0100-000003000000}">
      <formula1>"個室,大浴場"</formula1>
    </dataValidation>
    <dataValidation type="list" allowBlank="1" showInputMessage="1" showErrorMessage="1" sqref="L29" xr:uid="{00000000-0002-0000-0100-000004000000}">
      <formula1>"あり（車椅子対応）,あり（ストレッチャー対応）,あり（その他）,なし"</formula1>
    </dataValidation>
    <dataValidation type="list" allowBlank="1" showInputMessage="1" showErrorMessage="1" sqref="L26 T26" xr:uid="{00000000-0002-0000-0100-000005000000}">
      <formula1>"機械浴,チェアー浴,その他"</formula1>
    </dataValidation>
    <dataValidation type="list" allowBlank="1" showInputMessage="1" showErrorMessage="1" sqref="E15:E21" xr:uid="{00000000-0002-0000-0100-000006000000}">
      <formula1>"一般居室個室,一般居室相部屋（夫婦・親族）,一般居室相部屋（夫婦・親族以外）,介護居室個室,介護居室相部屋（夫婦・親族）,介護居室相部屋（夫婦・親族以外）,一時介護室"</formula1>
    </dataValidation>
    <dataValidation type="list" allowBlank="1" showInputMessage="1" showErrorMessage="1" sqref="U15:U21 L15:L21 O15:O21 R15:R21 X15:X21" xr:uid="{00000000-0002-0000-0100-000007000000}">
      <formula1>"○,×"</formula1>
    </dataValidation>
    <dataValidation type="list" allowBlank="1" showInputMessage="1" showErrorMessage="1" sqref="AA12" xr:uid="{00000000-0002-0000-0100-000008000000}">
      <formula1>"適合している,適合していない"</formula1>
    </dataValidation>
    <dataValidation type="list" allowBlank="1" showInputMessage="1" showErrorMessage="1" sqref="O37" xr:uid="{00000000-0002-0000-0100-000009000000}">
      <formula1>"防災計画,消防計画"</formula1>
    </dataValidation>
    <dataValidation type="list" allowBlank="1" showInputMessage="1" showErrorMessage="1" sqref="L2:M2 L5:M5" xr:uid="{00000000-0002-0000-0100-00000A000000}">
      <formula1>"賃借権,所有権,地上権"</formula1>
    </dataValidation>
    <dataValidation type="list" allowBlank="1" showInputMessage="1" showErrorMessage="1" sqref="AB30" xr:uid="{00000000-0002-0000-0100-00000B000000}">
      <formula1>"（両手すり設置後の内法幅）,(壁～壁の内法幅）"</formula1>
    </dataValidation>
    <dataValidation type="list" allowBlank="1" showInputMessage="1" showErrorMessage="1" sqref="L10" xr:uid="{00000000-0002-0000-0100-00000C000000}">
      <formula1>"鉄筋コンクリート造,鉄骨造,木造,軽量鉄骨造,その他"</formula1>
    </dataValidation>
    <dataValidation type="list" allowBlank="1" showInputMessage="1" showErrorMessage="1" sqref="L22:AJ22" xr:uid="{00000000-0002-0000-0100-00000D000000}">
      <formula1>$CD$24:$CD$27</formula1>
    </dataValidation>
  </dataValidations>
  <printOptions horizontalCentered="1" verticalCentered="1"/>
  <pageMargins left="0.6692913385826772" right="0.6692913385826772" top="0.59055118110236227" bottom="0.59055118110236227" header="0.51181102362204722" footer="0.39370078740157483"/>
  <pageSetup paperSize="9" fitToHeight="0" orientation="portrait" blackAndWhite="1"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Y228"/>
  <sheetViews>
    <sheetView view="pageBreakPreview" zoomScale="85" zoomScaleNormal="85" zoomScaleSheetLayoutView="85" workbookViewId="0"/>
  </sheetViews>
  <sheetFormatPr defaultColWidth="2.5" defaultRowHeight="13.5"/>
  <cols>
    <col min="1" max="12" width="2.5" style="2" customWidth="1"/>
    <col min="13" max="22" width="2.5" style="3" customWidth="1"/>
    <col min="23" max="23" width="2.5" style="28" customWidth="1"/>
    <col min="24" max="27" width="2.5" style="66" customWidth="1"/>
    <col min="28" max="35" width="2.5" style="28" customWidth="1"/>
    <col min="36" max="36" width="2.5" style="3" customWidth="1"/>
    <col min="37" max="38" width="2.5" style="28" customWidth="1"/>
    <col min="39" max="40" width="2.5" style="31" customWidth="1"/>
    <col min="41" max="16384" width="2.5" style="28"/>
  </cols>
  <sheetData>
    <row r="1" spans="1:44" ht="21" customHeight="1">
      <c r="A1" s="255" t="s">
        <v>91</v>
      </c>
      <c r="B1" s="629" t="s">
        <v>92</v>
      </c>
      <c r="C1" s="629"/>
      <c r="D1" s="629"/>
      <c r="E1" s="629"/>
      <c r="F1" s="629"/>
      <c r="G1" s="629"/>
      <c r="H1" s="629"/>
      <c r="I1" s="629"/>
      <c r="J1" s="629"/>
      <c r="K1" s="629"/>
      <c r="L1" s="629"/>
      <c r="M1" s="629"/>
      <c r="N1" s="629"/>
      <c r="O1" s="629"/>
      <c r="P1" s="629"/>
      <c r="Q1" s="629"/>
      <c r="R1" s="629"/>
      <c r="S1" s="629"/>
      <c r="T1" s="629"/>
      <c r="U1" s="629"/>
      <c r="V1" s="629"/>
      <c r="W1" s="629"/>
      <c r="X1" s="629"/>
      <c r="Y1" s="629"/>
      <c r="Z1" s="629"/>
      <c r="AA1" s="629"/>
      <c r="AB1" s="629"/>
      <c r="AC1" s="629"/>
      <c r="AD1" s="629"/>
      <c r="AE1" s="629"/>
      <c r="AF1" s="629"/>
      <c r="AG1" s="629"/>
      <c r="AH1" s="629"/>
      <c r="AI1" s="629"/>
      <c r="AJ1" s="629"/>
      <c r="AL1" s="208" t="s">
        <v>504</v>
      </c>
    </row>
    <row r="2" spans="1:44" ht="21" customHeight="1" thickBot="1">
      <c r="A2" s="74"/>
      <c r="B2" s="630" t="s">
        <v>93</v>
      </c>
      <c r="C2" s="630"/>
      <c r="D2" s="630"/>
      <c r="E2" s="630"/>
      <c r="F2" s="630"/>
      <c r="G2" s="630"/>
      <c r="H2" s="630"/>
      <c r="I2" s="630"/>
      <c r="J2" s="630"/>
      <c r="K2" s="630"/>
      <c r="L2" s="630"/>
      <c r="M2" s="630"/>
      <c r="N2" s="118"/>
      <c r="O2" s="118"/>
      <c r="P2" s="118"/>
      <c r="Q2" s="118"/>
      <c r="R2" s="118"/>
      <c r="S2" s="118"/>
      <c r="T2" s="118"/>
      <c r="U2" s="118"/>
      <c r="V2" s="118"/>
      <c r="W2" s="40"/>
      <c r="X2" s="35"/>
      <c r="Y2" s="35"/>
      <c r="Z2" s="35"/>
      <c r="AA2" s="35"/>
      <c r="AB2" s="40"/>
      <c r="AC2" s="40"/>
      <c r="AD2" s="40"/>
      <c r="AE2" s="40"/>
      <c r="AF2" s="40"/>
      <c r="AG2" s="40"/>
      <c r="AH2" s="40"/>
      <c r="AI2" s="40"/>
      <c r="AJ2" s="7"/>
    </row>
    <row r="3" spans="1:44" ht="18" customHeight="1">
      <c r="B3" s="345" t="s">
        <v>94</v>
      </c>
      <c r="C3" s="346"/>
      <c r="D3" s="346"/>
      <c r="E3" s="346"/>
      <c r="F3" s="346"/>
      <c r="G3" s="346"/>
      <c r="H3" s="346"/>
      <c r="I3" s="346"/>
      <c r="J3" s="346"/>
      <c r="K3" s="346"/>
      <c r="L3" s="346"/>
      <c r="M3" s="346"/>
      <c r="N3" s="346"/>
      <c r="O3" s="346"/>
      <c r="P3" s="346"/>
      <c r="Q3" s="346"/>
      <c r="R3" s="346"/>
      <c r="S3" s="347"/>
      <c r="T3" s="631" t="s">
        <v>627</v>
      </c>
      <c r="U3" s="632"/>
      <c r="V3" s="632"/>
      <c r="W3" s="632"/>
      <c r="X3" s="632"/>
      <c r="Y3" s="632"/>
      <c r="Z3" s="632"/>
      <c r="AA3" s="632"/>
      <c r="AB3" s="632"/>
      <c r="AC3" s="632"/>
      <c r="AD3" s="632"/>
      <c r="AE3" s="632"/>
      <c r="AF3" s="632"/>
      <c r="AG3" s="632"/>
      <c r="AH3" s="632"/>
      <c r="AI3" s="632"/>
      <c r="AJ3" s="633"/>
      <c r="AL3" s="264" t="str">
        <f>IF(T3="","未記入","")</f>
        <v/>
      </c>
      <c r="AM3" s="264"/>
      <c r="AN3" s="264"/>
      <c r="AO3" s="264"/>
    </row>
    <row r="4" spans="1:44" ht="18" customHeight="1">
      <c r="B4" s="348"/>
      <c r="C4" s="349"/>
      <c r="D4" s="349"/>
      <c r="E4" s="349"/>
      <c r="F4" s="349"/>
      <c r="G4" s="349"/>
      <c r="H4" s="349"/>
      <c r="I4" s="349"/>
      <c r="J4" s="349"/>
      <c r="K4" s="349"/>
      <c r="L4" s="349"/>
      <c r="M4" s="349"/>
      <c r="N4" s="349"/>
      <c r="O4" s="349"/>
      <c r="P4" s="349"/>
      <c r="Q4" s="349"/>
      <c r="R4" s="349"/>
      <c r="S4" s="350"/>
      <c r="T4" s="590"/>
      <c r="U4" s="591"/>
      <c r="V4" s="591"/>
      <c r="W4" s="591"/>
      <c r="X4" s="591"/>
      <c r="Y4" s="591"/>
      <c r="Z4" s="591"/>
      <c r="AA4" s="591"/>
      <c r="AB4" s="591"/>
      <c r="AC4" s="591"/>
      <c r="AD4" s="591"/>
      <c r="AE4" s="591"/>
      <c r="AF4" s="591"/>
      <c r="AG4" s="591"/>
      <c r="AH4" s="591"/>
      <c r="AI4" s="591"/>
      <c r="AJ4" s="592"/>
      <c r="AL4" s="264"/>
      <c r="AM4" s="264"/>
      <c r="AN4" s="264"/>
      <c r="AO4" s="264"/>
      <c r="AR4" s="28" t="s">
        <v>498</v>
      </c>
    </row>
    <row r="5" spans="1:44" ht="18" customHeight="1">
      <c r="B5" s="276" t="s">
        <v>243</v>
      </c>
      <c r="C5" s="277"/>
      <c r="D5" s="277"/>
      <c r="E5" s="277"/>
      <c r="F5" s="277"/>
      <c r="G5" s="277"/>
      <c r="H5" s="277"/>
      <c r="I5" s="277"/>
      <c r="J5" s="277"/>
      <c r="K5" s="277"/>
      <c r="L5" s="277"/>
      <c r="M5" s="277"/>
      <c r="N5" s="277"/>
      <c r="O5" s="277"/>
      <c r="P5" s="277"/>
      <c r="Q5" s="277"/>
      <c r="R5" s="277"/>
      <c r="S5" s="278"/>
      <c r="T5" s="585" t="s">
        <v>628</v>
      </c>
      <c r="U5" s="585"/>
      <c r="V5" s="585"/>
      <c r="W5" s="585"/>
      <c r="X5" s="585"/>
      <c r="Y5" s="585"/>
      <c r="Z5" s="585"/>
      <c r="AA5" s="585"/>
      <c r="AB5" s="585"/>
      <c r="AC5" s="585"/>
      <c r="AD5" s="585"/>
      <c r="AE5" s="585"/>
      <c r="AF5" s="585"/>
      <c r="AG5" s="585"/>
      <c r="AH5" s="585"/>
      <c r="AI5" s="585"/>
      <c r="AJ5" s="586"/>
      <c r="AL5" s="264" t="str">
        <f>IF(T5="","未記入","")</f>
        <v/>
      </c>
      <c r="AM5" s="264"/>
      <c r="AN5" s="264"/>
      <c r="AO5" s="264"/>
      <c r="AR5" s="256" t="s">
        <v>790</v>
      </c>
    </row>
    <row r="6" spans="1:44" ht="18.75" customHeight="1">
      <c r="B6" s="348"/>
      <c r="C6" s="349"/>
      <c r="D6" s="349"/>
      <c r="E6" s="349"/>
      <c r="F6" s="349"/>
      <c r="G6" s="349"/>
      <c r="H6" s="349"/>
      <c r="I6" s="349"/>
      <c r="J6" s="349"/>
      <c r="K6" s="349"/>
      <c r="L6" s="349"/>
      <c r="M6" s="349"/>
      <c r="N6" s="349"/>
      <c r="O6" s="349"/>
      <c r="P6" s="349"/>
      <c r="Q6" s="349"/>
      <c r="R6" s="349"/>
      <c r="S6" s="350"/>
      <c r="T6" s="591"/>
      <c r="U6" s="591"/>
      <c r="V6" s="591"/>
      <c r="W6" s="591"/>
      <c r="X6" s="591"/>
      <c r="Y6" s="591"/>
      <c r="Z6" s="591"/>
      <c r="AA6" s="591"/>
      <c r="AB6" s="591"/>
      <c r="AC6" s="591"/>
      <c r="AD6" s="591"/>
      <c r="AE6" s="591"/>
      <c r="AF6" s="591"/>
      <c r="AG6" s="591"/>
      <c r="AH6" s="591"/>
      <c r="AI6" s="591"/>
      <c r="AJ6" s="592"/>
      <c r="AL6" s="264"/>
      <c r="AM6" s="264"/>
      <c r="AN6" s="264"/>
      <c r="AO6" s="264"/>
    </row>
    <row r="7" spans="1:44" ht="21" customHeight="1">
      <c r="B7" s="627" t="s">
        <v>228</v>
      </c>
      <c r="C7" s="628"/>
      <c r="D7" s="628"/>
      <c r="E7" s="628"/>
      <c r="F7" s="628"/>
      <c r="G7" s="628"/>
      <c r="H7" s="628"/>
      <c r="I7" s="628"/>
      <c r="J7" s="628"/>
      <c r="K7" s="628"/>
      <c r="L7" s="628"/>
      <c r="M7" s="628"/>
      <c r="N7" s="380" t="s">
        <v>229</v>
      </c>
      <c r="O7" s="381"/>
      <c r="P7" s="381"/>
      <c r="Q7" s="381"/>
      <c r="R7" s="381"/>
      <c r="S7" s="382"/>
      <c r="T7" s="381" t="s">
        <v>499</v>
      </c>
      <c r="U7" s="381"/>
      <c r="V7" s="381"/>
      <c r="W7" s="381"/>
      <c r="X7" s="381"/>
      <c r="Y7" s="381"/>
      <c r="Z7" s="381"/>
      <c r="AA7" s="381"/>
      <c r="AB7" s="381"/>
      <c r="AC7" s="381"/>
      <c r="AD7" s="381"/>
      <c r="AE7" s="381"/>
      <c r="AF7" s="381"/>
      <c r="AG7" s="381"/>
      <c r="AH7" s="381"/>
      <c r="AI7" s="381"/>
      <c r="AJ7" s="634"/>
    </row>
    <row r="8" spans="1:44" ht="21" customHeight="1">
      <c r="B8" s="627" t="s">
        <v>294</v>
      </c>
      <c r="C8" s="628"/>
      <c r="D8" s="628"/>
      <c r="E8" s="628"/>
      <c r="F8" s="628"/>
      <c r="G8" s="628"/>
      <c r="H8" s="628"/>
      <c r="I8" s="628"/>
      <c r="J8" s="628"/>
      <c r="K8" s="628"/>
      <c r="L8" s="628"/>
      <c r="M8" s="628"/>
      <c r="N8" s="376" t="s">
        <v>629</v>
      </c>
      <c r="O8" s="377"/>
      <c r="P8" s="377"/>
      <c r="Q8" s="377"/>
      <c r="R8" s="377"/>
      <c r="S8" s="635"/>
      <c r="T8" s="272"/>
      <c r="U8" s="273"/>
      <c r="V8" s="273"/>
      <c r="W8" s="273"/>
      <c r="X8" s="273"/>
      <c r="Y8" s="273"/>
      <c r="Z8" s="273"/>
      <c r="AA8" s="273"/>
      <c r="AB8" s="273"/>
      <c r="AC8" s="273"/>
      <c r="AD8" s="273"/>
      <c r="AE8" s="273"/>
      <c r="AF8" s="273"/>
      <c r="AG8" s="273"/>
      <c r="AH8" s="273"/>
      <c r="AI8" s="273"/>
      <c r="AJ8" s="274"/>
      <c r="AL8" s="668" t="str">
        <f>IF(OR(COUNTIF(N8,"*委託*")=1,COUNTIF(N8,"なし")=1,),IF(OR(N8="",T8=""),"未記入",""),"")</f>
        <v/>
      </c>
      <c r="AM8" s="669"/>
      <c r="AN8" s="669"/>
      <c r="AO8" s="670"/>
    </row>
    <row r="9" spans="1:44" ht="21" customHeight="1">
      <c r="B9" s="627" t="s">
        <v>95</v>
      </c>
      <c r="C9" s="628"/>
      <c r="D9" s="628"/>
      <c r="E9" s="628"/>
      <c r="F9" s="628"/>
      <c r="G9" s="628"/>
      <c r="H9" s="628"/>
      <c r="I9" s="628"/>
      <c r="J9" s="628"/>
      <c r="K9" s="628"/>
      <c r="L9" s="628"/>
      <c r="M9" s="628"/>
      <c r="N9" s="376" t="s">
        <v>630</v>
      </c>
      <c r="O9" s="377"/>
      <c r="P9" s="377"/>
      <c r="Q9" s="377"/>
      <c r="R9" s="377"/>
      <c r="S9" s="635"/>
      <c r="T9" s="272" t="s">
        <v>631</v>
      </c>
      <c r="U9" s="273"/>
      <c r="V9" s="273"/>
      <c r="W9" s="273"/>
      <c r="X9" s="273"/>
      <c r="Y9" s="273"/>
      <c r="Z9" s="273"/>
      <c r="AA9" s="273"/>
      <c r="AB9" s="273"/>
      <c r="AC9" s="273"/>
      <c r="AD9" s="273"/>
      <c r="AE9" s="273"/>
      <c r="AF9" s="273"/>
      <c r="AG9" s="273"/>
      <c r="AH9" s="273"/>
      <c r="AI9" s="273"/>
      <c r="AJ9" s="274"/>
      <c r="AL9" s="668" t="str">
        <f>IF(OR(COUNTIF(N9,"*委託*")=1,COUNTIF(N9,"なし")=1,),IF(OR(N9="",T9=""),"未記入",""),"")</f>
        <v/>
      </c>
      <c r="AM9" s="669"/>
      <c r="AN9" s="669"/>
      <c r="AO9" s="670"/>
    </row>
    <row r="10" spans="1:44" ht="21" customHeight="1">
      <c r="B10" s="627" t="s">
        <v>314</v>
      </c>
      <c r="C10" s="628"/>
      <c r="D10" s="628"/>
      <c r="E10" s="628"/>
      <c r="F10" s="628"/>
      <c r="G10" s="628"/>
      <c r="H10" s="628"/>
      <c r="I10" s="628"/>
      <c r="J10" s="628"/>
      <c r="K10" s="628"/>
      <c r="L10" s="628"/>
      <c r="M10" s="628"/>
      <c r="N10" s="376" t="s">
        <v>629</v>
      </c>
      <c r="O10" s="377"/>
      <c r="P10" s="377"/>
      <c r="Q10" s="377"/>
      <c r="R10" s="377"/>
      <c r="S10" s="635"/>
      <c r="T10" s="272"/>
      <c r="U10" s="273"/>
      <c r="V10" s="273"/>
      <c r="W10" s="273"/>
      <c r="X10" s="273"/>
      <c r="Y10" s="273"/>
      <c r="Z10" s="273"/>
      <c r="AA10" s="273"/>
      <c r="AB10" s="273"/>
      <c r="AC10" s="273"/>
      <c r="AD10" s="273"/>
      <c r="AE10" s="273"/>
      <c r="AF10" s="273"/>
      <c r="AG10" s="273"/>
      <c r="AH10" s="273"/>
      <c r="AI10" s="273"/>
      <c r="AJ10" s="274"/>
      <c r="AL10" s="668" t="str">
        <f t="shared" ref="AL10:AL12" si="0">IF(OR(COUNTIF(N10,"*委託*")=1,COUNTIF(N10,"なし")=1,),IF(OR(N10="",T10=""),"未記入",""),"")</f>
        <v/>
      </c>
      <c r="AM10" s="669"/>
      <c r="AN10" s="669"/>
      <c r="AO10" s="670"/>
      <c r="AR10" s="28" t="s">
        <v>500</v>
      </c>
    </row>
    <row r="11" spans="1:44" ht="21" customHeight="1">
      <c r="B11" s="627" t="s">
        <v>330</v>
      </c>
      <c r="C11" s="628"/>
      <c r="D11" s="628"/>
      <c r="E11" s="628"/>
      <c r="F11" s="628"/>
      <c r="G11" s="628"/>
      <c r="H11" s="628"/>
      <c r="I11" s="628"/>
      <c r="J11" s="628"/>
      <c r="K11" s="628"/>
      <c r="L11" s="628"/>
      <c r="M11" s="628"/>
      <c r="N11" s="376" t="s">
        <v>629</v>
      </c>
      <c r="O11" s="377"/>
      <c r="P11" s="377"/>
      <c r="Q11" s="377"/>
      <c r="R11" s="377"/>
      <c r="S11" s="635"/>
      <c r="T11" s="272"/>
      <c r="U11" s="273"/>
      <c r="V11" s="273"/>
      <c r="W11" s="273"/>
      <c r="X11" s="273"/>
      <c r="Y11" s="273"/>
      <c r="Z11" s="273"/>
      <c r="AA11" s="273"/>
      <c r="AB11" s="273"/>
      <c r="AC11" s="273"/>
      <c r="AD11" s="273"/>
      <c r="AE11" s="273"/>
      <c r="AF11" s="273"/>
      <c r="AG11" s="273"/>
      <c r="AH11" s="273"/>
      <c r="AI11" s="273"/>
      <c r="AJ11" s="274"/>
      <c r="AL11" s="668" t="str">
        <f t="shared" si="0"/>
        <v/>
      </c>
      <c r="AM11" s="669"/>
      <c r="AN11" s="669"/>
      <c r="AO11" s="670"/>
    </row>
    <row r="12" spans="1:44" ht="21" customHeight="1">
      <c r="B12" s="636" t="s">
        <v>300</v>
      </c>
      <c r="C12" s="637"/>
      <c r="D12" s="637"/>
      <c r="E12" s="637"/>
      <c r="F12" s="637"/>
      <c r="G12" s="637"/>
      <c r="H12" s="637"/>
      <c r="I12" s="637"/>
      <c r="J12" s="637"/>
      <c r="K12" s="637"/>
      <c r="L12" s="637"/>
      <c r="M12" s="637"/>
      <c r="N12" s="376" t="s">
        <v>629</v>
      </c>
      <c r="O12" s="377"/>
      <c r="P12" s="377"/>
      <c r="Q12" s="377"/>
      <c r="R12" s="377"/>
      <c r="S12" s="635"/>
      <c r="T12" s="272"/>
      <c r="U12" s="273"/>
      <c r="V12" s="273"/>
      <c r="W12" s="273"/>
      <c r="X12" s="273"/>
      <c r="Y12" s="273"/>
      <c r="Z12" s="273"/>
      <c r="AA12" s="273"/>
      <c r="AB12" s="273"/>
      <c r="AC12" s="273"/>
      <c r="AD12" s="273"/>
      <c r="AE12" s="273"/>
      <c r="AF12" s="273"/>
      <c r="AG12" s="273"/>
      <c r="AH12" s="273"/>
      <c r="AI12" s="273"/>
      <c r="AJ12" s="274"/>
      <c r="AL12" s="668" t="str">
        <f t="shared" si="0"/>
        <v/>
      </c>
      <c r="AM12" s="669"/>
      <c r="AN12" s="669"/>
      <c r="AO12" s="670"/>
    </row>
    <row r="13" spans="1:44" ht="21.75" customHeight="1">
      <c r="B13" s="123"/>
      <c r="C13" s="516" t="s">
        <v>285</v>
      </c>
      <c r="D13" s="277"/>
      <c r="E13" s="277"/>
      <c r="F13" s="277"/>
      <c r="G13" s="277"/>
      <c r="H13" s="277"/>
      <c r="I13" s="277"/>
      <c r="J13" s="277"/>
      <c r="K13" s="277"/>
      <c r="L13" s="277"/>
      <c r="M13" s="277"/>
      <c r="N13" s="277"/>
      <c r="O13" s="277"/>
      <c r="P13" s="277"/>
      <c r="Q13" s="277"/>
      <c r="R13" s="277"/>
      <c r="S13" s="278"/>
      <c r="T13" s="584" t="s">
        <v>632</v>
      </c>
      <c r="U13" s="585"/>
      <c r="V13" s="585"/>
      <c r="W13" s="585"/>
      <c r="X13" s="585"/>
      <c r="Y13" s="585"/>
      <c r="Z13" s="585"/>
      <c r="AA13" s="585"/>
      <c r="AB13" s="585"/>
      <c r="AC13" s="585"/>
      <c r="AD13" s="585"/>
      <c r="AE13" s="585"/>
      <c r="AF13" s="585"/>
      <c r="AG13" s="585"/>
      <c r="AH13" s="585"/>
      <c r="AI13" s="585"/>
      <c r="AJ13" s="586"/>
      <c r="AL13" s="567" t="str">
        <f>IF(T13="","未記入","")</f>
        <v/>
      </c>
      <c r="AM13" s="568"/>
      <c r="AN13" s="568"/>
      <c r="AO13" s="569"/>
    </row>
    <row r="14" spans="1:44" s="182" customFormat="1" ht="21.75" customHeight="1">
      <c r="A14" s="2"/>
      <c r="B14" s="203"/>
      <c r="C14" s="642"/>
      <c r="D14" s="599"/>
      <c r="E14" s="599"/>
      <c r="F14" s="599"/>
      <c r="G14" s="599"/>
      <c r="H14" s="599"/>
      <c r="I14" s="599"/>
      <c r="J14" s="599"/>
      <c r="K14" s="599"/>
      <c r="L14" s="599"/>
      <c r="M14" s="599"/>
      <c r="N14" s="599"/>
      <c r="O14" s="599"/>
      <c r="P14" s="599"/>
      <c r="Q14" s="599"/>
      <c r="R14" s="599"/>
      <c r="S14" s="600"/>
      <c r="T14" s="587"/>
      <c r="U14" s="588"/>
      <c r="V14" s="588"/>
      <c r="W14" s="588"/>
      <c r="X14" s="588"/>
      <c r="Y14" s="588"/>
      <c r="Z14" s="588"/>
      <c r="AA14" s="588"/>
      <c r="AB14" s="588"/>
      <c r="AC14" s="588"/>
      <c r="AD14" s="588"/>
      <c r="AE14" s="588"/>
      <c r="AF14" s="588"/>
      <c r="AG14" s="588"/>
      <c r="AH14" s="588"/>
      <c r="AI14" s="588"/>
      <c r="AJ14" s="589"/>
      <c r="AL14" s="570"/>
      <c r="AM14" s="571"/>
      <c r="AN14" s="571"/>
      <c r="AO14" s="572"/>
    </row>
    <row r="15" spans="1:44" s="182" customFormat="1" ht="21.75" customHeight="1">
      <c r="A15" s="2"/>
      <c r="B15" s="203"/>
      <c r="C15" s="642"/>
      <c r="D15" s="599"/>
      <c r="E15" s="599"/>
      <c r="F15" s="599"/>
      <c r="G15" s="599"/>
      <c r="H15" s="599"/>
      <c r="I15" s="599"/>
      <c r="J15" s="599"/>
      <c r="K15" s="599"/>
      <c r="L15" s="599"/>
      <c r="M15" s="599"/>
      <c r="N15" s="599"/>
      <c r="O15" s="599"/>
      <c r="P15" s="599"/>
      <c r="Q15" s="599"/>
      <c r="R15" s="599"/>
      <c r="S15" s="600"/>
      <c r="T15" s="587"/>
      <c r="U15" s="588"/>
      <c r="V15" s="588"/>
      <c r="W15" s="588"/>
      <c r="X15" s="588"/>
      <c r="Y15" s="588"/>
      <c r="Z15" s="588"/>
      <c r="AA15" s="588"/>
      <c r="AB15" s="588"/>
      <c r="AC15" s="588"/>
      <c r="AD15" s="588"/>
      <c r="AE15" s="588"/>
      <c r="AF15" s="588"/>
      <c r="AG15" s="588"/>
      <c r="AH15" s="588"/>
      <c r="AI15" s="588"/>
      <c r="AJ15" s="589"/>
      <c r="AL15" s="570"/>
      <c r="AM15" s="571"/>
      <c r="AN15" s="571"/>
      <c r="AO15" s="572"/>
    </row>
    <row r="16" spans="1:44" s="182" customFormat="1" ht="21.75" customHeight="1">
      <c r="A16" s="2"/>
      <c r="B16" s="203"/>
      <c r="C16" s="517"/>
      <c r="D16" s="349"/>
      <c r="E16" s="349"/>
      <c r="F16" s="349"/>
      <c r="G16" s="349"/>
      <c r="H16" s="349"/>
      <c r="I16" s="349"/>
      <c r="J16" s="349"/>
      <c r="K16" s="349"/>
      <c r="L16" s="349"/>
      <c r="M16" s="349"/>
      <c r="N16" s="349"/>
      <c r="O16" s="349"/>
      <c r="P16" s="349"/>
      <c r="Q16" s="349"/>
      <c r="R16" s="349"/>
      <c r="S16" s="350"/>
      <c r="T16" s="590"/>
      <c r="U16" s="591"/>
      <c r="V16" s="591"/>
      <c r="W16" s="591"/>
      <c r="X16" s="591"/>
      <c r="Y16" s="591"/>
      <c r="Z16" s="591"/>
      <c r="AA16" s="591"/>
      <c r="AB16" s="591"/>
      <c r="AC16" s="591"/>
      <c r="AD16" s="591"/>
      <c r="AE16" s="591"/>
      <c r="AF16" s="591"/>
      <c r="AG16" s="591"/>
      <c r="AH16" s="591"/>
      <c r="AI16" s="591"/>
      <c r="AJ16" s="592"/>
      <c r="AL16" s="573"/>
      <c r="AM16" s="574"/>
      <c r="AN16" s="574"/>
      <c r="AO16" s="575"/>
    </row>
    <row r="17" spans="1:42" ht="21" customHeight="1">
      <c r="B17" s="124"/>
      <c r="C17" s="328" t="s">
        <v>327</v>
      </c>
      <c r="D17" s="287"/>
      <c r="E17" s="287"/>
      <c r="F17" s="287"/>
      <c r="G17" s="287"/>
      <c r="H17" s="287"/>
      <c r="I17" s="287"/>
      <c r="J17" s="287"/>
      <c r="K17" s="287"/>
      <c r="L17" s="287"/>
      <c r="M17" s="287"/>
      <c r="N17" s="287"/>
      <c r="O17" s="287"/>
      <c r="P17" s="287"/>
      <c r="Q17" s="287"/>
      <c r="R17" s="287"/>
      <c r="S17" s="287"/>
      <c r="T17" s="638" t="s">
        <v>638</v>
      </c>
      <c r="U17" s="582"/>
      <c r="V17" s="582"/>
      <c r="W17" s="582"/>
      <c r="X17" s="582"/>
      <c r="Y17" s="582"/>
      <c r="Z17" s="582"/>
      <c r="AA17" s="582"/>
      <c r="AB17" s="582"/>
      <c r="AC17" s="582"/>
      <c r="AD17" s="582"/>
      <c r="AE17" s="582"/>
      <c r="AF17" s="582"/>
      <c r="AG17" s="582"/>
      <c r="AH17" s="582"/>
      <c r="AI17" s="582"/>
      <c r="AJ17" s="583"/>
      <c r="AL17" s="264" t="str">
        <f>IF('１事業主体　２事業概要'!L24="有料老人ホーム設置時の老人福祉法第２９条第１項に規定する届出","",IF(T17="","未記入",""))</f>
        <v/>
      </c>
      <c r="AM17" s="264"/>
      <c r="AN17" s="264"/>
      <c r="AO17" s="264"/>
      <c r="AP17" s="28" t="s">
        <v>501</v>
      </c>
    </row>
    <row r="18" spans="1:42" ht="21" customHeight="1">
      <c r="B18" s="627" t="s">
        <v>230</v>
      </c>
      <c r="C18" s="628"/>
      <c r="D18" s="628"/>
      <c r="E18" s="628"/>
      <c r="F18" s="628"/>
      <c r="G18" s="628"/>
      <c r="H18" s="628"/>
      <c r="I18" s="628"/>
      <c r="J18" s="628"/>
      <c r="K18" s="628"/>
      <c r="L18" s="628"/>
      <c r="M18" s="628"/>
      <c r="N18" s="376" t="s">
        <v>630</v>
      </c>
      <c r="O18" s="377"/>
      <c r="P18" s="377"/>
      <c r="Q18" s="377"/>
      <c r="R18" s="377"/>
      <c r="S18" s="635"/>
      <c r="T18" s="638" t="s">
        <v>637</v>
      </c>
      <c r="U18" s="582"/>
      <c r="V18" s="582"/>
      <c r="W18" s="582"/>
      <c r="X18" s="582"/>
      <c r="Y18" s="582"/>
      <c r="Z18" s="582"/>
      <c r="AA18" s="582"/>
      <c r="AB18" s="582"/>
      <c r="AC18" s="582"/>
      <c r="AD18" s="582"/>
      <c r="AE18" s="582"/>
      <c r="AF18" s="582"/>
      <c r="AG18" s="582"/>
      <c r="AH18" s="582"/>
      <c r="AI18" s="582"/>
      <c r="AJ18" s="583"/>
      <c r="AL18" s="668" t="str">
        <f t="shared" ref="AL18" si="1">IF(OR(COUNTIF(N18,"*委託*")=1,COUNTIF(N18,"なし")=1,),IF(OR(N18="",T18=""),"未記入",""),"")</f>
        <v/>
      </c>
      <c r="AM18" s="669"/>
      <c r="AN18" s="669"/>
      <c r="AO18" s="670"/>
      <c r="AP18" s="28" t="s">
        <v>500</v>
      </c>
    </row>
    <row r="19" spans="1:42" ht="21" customHeight="1">
      <c r="B19" s="627"/>
      <c r="C19" s="628"/>
      <c r="D19" s="628"/>
      <c r="E19" s="628"/>
      <c r="F19" s="628"/>
      <c r="G19" s="628"/>
      <c r="H19" s="628"/>
      <c r="I19" s="628"/>
      <c r="J19" s="628"/>
      <c r="K19" s="628"/>
      <c r="L19" s="628"/>
      <c r="M19" s="628"/>
      <c r="N19" s="328" t="s">
        <v>235</v>
      </c>
      <c r="O19" s="287"/>
      <c r="P19" s="287"/>
      <c r="Q19" s="287"/>
      <c r="R19" s="287"/>
      <c r="S19" s="287"/>
      <c r="T19" s="638" t="s">
        <v>636</v>
      </c>
      <c r="U19" s="582"/>
      <c r="V19" s="582"/>
      <c r="W19" s="582"/>
      <c r="X19" s="582"/>
      <c r="Y19" s="582"/>
      <c r="Z19" s="582"/>
      <c r="AA19" s="582"/>
      <c r="AB19" s="582"/>
      <c r="AC19" s="582"/>
      <c r="AD19" s="582"/>
      <c r="AE19" s="582"/>
      <c r="AF19" s="582"/>
      <c r="AG19" s="582"/>
      <c r="AH19" s="582"/>
      <c r="AI19" s="582"/>
      <c r="AJ19" s="583"/>
      <c r="AL19" s="264" t="str">
        <f>IF(T19="","未記入","")</f>
        <v/>
      </c>
      <c r="AM19" s="264"/>
      <c r="AN19" s="264"/>
      <c r="AO19" s="264"/>
    </row>
    <row r="20" spans="1:42" ht="36" customHeight="1">
      <c r="B20" s="363" t="s">
        <v>244</v>
      </c>
      <c r="C20" s="340"/>
      <c r="D20" s="340"/>
      <c r="E20" s="340"/>
      <c r="F20" s="340"/>
      <c r="G20" s="340"/>
      <c r="H20" s="340"/>
      <c r="I20" s="340"/>
      <c r="J20" s="340"/>
      <c r="K20" s="340"/>
      <c r="L20" s="340"/>
      <c r="M20" s="340"/>
      <c r="N20" s="340"/>
      <c r="O20" s="340"/>
      <c r="P20" s="340"/>
      <c r="Q20" s="340"/>
      <c r="R20" s="340"/>
      <c r="S20" s="341"/>
      <c r="T20" s="639" t="s">
        <v>635</v>
      </c>
      <c r="U20" s="640"/>
      <c r="V20" s="640"/>
      <c r="W20" s="640"/>
      <c r="X20" s="640"/>
      <c r="Y20" s="640"/>
      <c r="Z20" s="640"/>
      <c r="AA20" s="640"/>
      <c r="AB20" s="640"/>
      <c r="AC20" s="640"/>
      <c r="AD20" s="640"/>
      <c r="AE20" s="640"/>
      <c r="AF20" s="640"/>
      <c r="AG20" s="640"/>
      <c r="AH20" s="640"/>
      <c r="AI20" s="640"/>
      <c r="AJ20" s="641"/>
      <c r="AL20" s="264" t="str">
        <f>IF(T20="","未記入","")</f>
        <v/>
      </c>
      <c r="AM20" s="264"/>
      <c r="AN20" s="264"/>
      <c r="AO20" s="264"/>
    </row>
    <row r="21" spans="1:42" ht="21" customHeight="1">
      <c r="B21" s="329" t="s">
        <v>381</v>
      </c>
      <c r="C21" s="330"/>
      <c r="D21" s="330"/>
      <c r="E21" s="330"/>
      <c r="F21" s="330"/>
      <c r="G21" s="330"/>
      <c r="H21" s="330"/>
      <c r="I21" s="330"/>
      <c r="J21" s="330"/>
      <c r="K21" s="330"/>
      <c r="L21" s="330"/>
      <c r="M21" s="330"/>
      <c r="N21" s="330"/>
      <c r="O21" s="330"/>
      <c r="P21" s="330"/>
      <c r="Q21" s="330"/>
      <c r="R21" s="330"/>
      <c r="S21" s="331"/>
      <c r="T21" s="584" t="s">
        <v>634</v>
      </c>
      <c r="U21" s="585"/>
      <c r="V21" s="585"/>
      <c r="W21" s="585"/>
      <c r="X21" s="585"/>
      <c r="Y21" s="585"/>
      <c r="Z21" s="585"/>
      <c r="AA21" s="585"/>
      <c r="AB21" s="585"/>
      <c r="AC21" s="585"/>
      <c r="AD21" s="585"/>
      <c r="AE21" s="585"/>
      <c r="AF21" s="585"/>
      <c r="AG21" s="585"/>
      <c r="AH21" s="585"/>
      <c r="AI21" s="585"/>
      <c r="AJ21" s="586"/>
      <c r="AL21" s="567" t="str">
        <f>IF(T21="","未記入","")</f>
        <v/>
      </c>
      <c r="AM21" s="568"/>
      <c r="AN21" s="568"/>
      <c r="AO21" s="569"/>
    </row>
    <row r="22" spans="1:42" s="182" customFormat="1" ht="21" customHeight="1">
      <c r="A22" s="2"/>
      <c r="B22" s="335"/>
      <c r="C22" s="336"/>
      <c r="D22" s="336"/>
      <c r="E22" s="336"/>
      <c r="F22" s="336"/>
      <c r="G22" s="336"/>
      <c r="H22" s="336"/>
      <c r="I22" s="336"/>
      <c r="J22" s="336"/>
      <c r="K22" s="336"/>
      <c r="L22" s="336"/>
      <c r="M22" s="336"/>
      <c r="N22" s="336"/>
      <c r="O22" s="336"/>
      <c r="P22" s="336"/>
      <c r="Q22" s="336"/>
      <c r="R22" s="336"/>
      <c r="S22" s="337"/>
      <c r="T22" s="587"/>
      <c r="U22" s="588"/>
      <c r="V22" s="588"/>
      <c r="W22" s="588"/>
      <c r="X22" s="588"/>
      <c r="Y22" s="588"/>
      <c r="Z22" s="588"/>
      <c r="AA22" s="588"/>
      <c r="AB22" s="588"/>
      <c r="AC22" s="588"/>
      <c r="AD22" s="588"/>
      <c r="AE22" s="588"/>
      <c r="AF22" s="588"/>
      <c r="AG22" s="588"/>
      <c r="AH22" s="588"/>
      <c r="AI22" s="588"/>
      <c r="AJ22" s="589"/>
      <c r="AL22" s="570"/>
      <c r="AM22" s="571"/>
      <c r="AN22" s="571"/>
      <c r="AO22" s="572"/>
    </row>
    <row r="23" spans="1:42" s="182" customFormat="1" ht="21" customHeight="1">
      <c r="A23" s="2"/>
      <c r="B23" s="335"/>
      <c r="C23" s="336"/>
      <c r="D23" s="336"/>
      <c r="E23" s="336"/>
      <c r="F23" s="336"/>
      <c r="G23" s="336"/>
      <c r="H23" s="336"/>
      <c r="I23" s="336"/>
      <c r="J23" s="336"/>
      <c r="K23" s="336"/>
      <c r="L23" s="336"/>
      <c r="M23" s="336"/>
      <c r="N23" s="336"/>
      <c r="O23" s="336"/>
      <c r="P23" s="336"/>
      <c r="Q23" s="336"/>
      <c r="R23" s="336"/>
      <c r="S23" s="337"/>
      <c r="T23" s="587"/>
      <c r="U23" s="588"/>
      <c r="V23" s="588"/>
      <c r="W23" s="588"/>
      <c r="X23" s="588"/>
      <c r="Y23" s="588"/>
      <c r="Z23" s="588"/>
      <c r="AA23" s="588"/>
      <c r="AB23" s="588"/>
      <c r="AC23" s="588"/>
      <c r="AD23" s="588"/>
      <c r="AE23" s="588"/>
      <c r="AF23" s="588"/>
      <c r="AG23" s="588"/>
      <c r="AH23" s="588"/>
      <c r="AI23" s="588"/>
      <c r="AJ23" s="589"/>
      <c r="AL23" s="570"/>
      <c r="AM23" s="571"/>
      <c r="AN23" s="571"/>
      <c r="AO23" s="572"/>
    </row>
    <row r="24" spans="1:42" s="182" customFormat="1" ht="21" customHeight="1">
      <c r="A24" s="2"/>
      <c r="B24" s="335"/>
      <c r="C24" s="336"/>
      <c r="D24" s="336"/>
      <c r="E24" s="336"/>
      <c r="F24" s="336"/>
      <c r="G24" s="336"/>
      <c r="H24" s="336"/>
      <c r="I24" s="336"/>
      <c r="J24" s="336"/>
      <c r="K24" s="336"/>
      <c r="L24" s="336"/>
      <c r="M24" s="336"/>
      <c r="N24" s="336"/>
      <c r="O24" s="336"/>
      <c r="P24" s="336"/>
      <c r="Q24" s="336"/>
      <c r="R24" s="336"/>
      <c r="S24" s="337"/>
      <c r="T24" s="587"/>
      <c r="U24" s="588"/>
      <c r="V24" s="588"/>
      <c r="W24" s="588"/>
      <c r="X24" s="588"/>
      <c r="Y24" s="588"/>
      <c r="Z24" s="588"/>
      <c r="AA24" s="588"/>
      <c r="AB24" s="588"/>
      <c r="AC24" s="588"/>
      <c r="AD24" s="588"/>
      <c r="AE24" s="588"/>
      <c r="AF24" s="588"/>
      <c r="AG24" s="588"/>
      <c r="AH24" s="588"/>
      <c r="AI24" s="588"/>
      <c r="AJ24" s="589"/>
      <c r="AL24" s="570"/>
      <c r="AM24" s="571"/>
      <c r="AN24" s="571"/>
      <c r="AO24" s="572"/>
    </row>
    <row r="25" spans="1:42" s="182" customFormat="1" ht="21" customHeight="1">
      <c r="A25" s="2"/>
      <c r="B25" s="335"/>
      <c r="C25" s="336"/>
      <c r="D25" s="336"/>
      <c r="E25" s="336"/>
      <c r="F25" s="336"/>
      <c r="G25" s="336"/>
      <c r="H25" s="336"/>
      <c r="I25" s="336"/>
      <c r="J25" s="336"/>
      <c r="K25" s="336"/>
      <c r="L25" s="336"/>
      <c r="M25" s="336"/>
      <c r="N25" s="336"/>
      <c r="O25" s="336"/>
      <c r="P25" s="336"/>
      <c r="Q25" s="336"/>
      <c r="R25" s="336"/>
      <c r="S25" s="337"/>
      <c r="T25" s="587"/>
      <c r="U25" s="588"/>
      <c r="V25" s="588"/>
      <c r="W25" s="588"/>
      <c r="X25" s="588"/>
      <c r="Y25" s="588"/>
      <c r="Z25" s="588"/>
      <c r="AA25" s="588"/>
      <c r="AB25" s="588"/>
      <c r="AC25" s="588"/>
      <c r="AD25" s="588"/>
      <c r="AE25" s="588"/>
      <c r="AF25" s="588"/>
      <c r="AG25" s="588"/>
      <c r="AH25" s="588"/>
      <c r="AI25" s="588"/>
      <c r="AJ25" s="589"/>
      <c r="AL25" s="570"/>
      <c r="AM25" s="571"/>
      <c r="AN25" s="571"/>
      <c r="AO25" s="572"/>
    </row>
    <row r="26" spans="1:42" s="182" customFormat="1" ht="21" customHeight="1">
      <c r="A26" s="2"/>
      <c r="B26" s="332"/>
      <c r="C26" s="333"/>
      <c r="D26" s="333"/>
      <c r="E26" s="333"/>
      <c r="F26" s="333"/>
      <c r="G26" s="333"/>
      <c r="H26" s="333"/>
      <c r="I26" s="333"/>
      <c r="J26" s="333"/>
      <c r="K26" s="333"/>
      <c r="L26" s="333"/>
      <c r="M26" s="333"/>
      <c r="N26" s="333"/>
      <c r="O26" s="333"/>
      <c r="P26" s="333"/>
      <c r="Q26" s="333"/>
      <c r="R26" s="333"/>
      <c r="S26" s="334"/>
      <c r="T26" s="590"/>
      <c r="U26" s="591"/>
      <c r="V26" s="591"/>
      <c r="W26" s="591"/>
      <c r="X26" s="591"/>
      <c r="Y26" s="591"/>
      <c r="Z26" s="591"/>
      <c r="AA26" s="591"/>
      <c r="AB26" s="591"/>
      <c r="AC26" s="591"/>
      <c r="AD26" s="591"/>
      <c r="AE26" s="591"/>
      <c r="AF26" s="591"/>
      <c r="AG26" s="591"/>
      <c r="AH26" s="591"/>
      <c r="AI26" s="591"/>
      <c r="AJ26" s="592"/>
      <c r="AL26" s="573"/>
      <c r="AM26" s="574"/>
      <c r="AN26" s="574"/>
      <c r="AO26" s="575"/>
    </row>
    <row r="27" spans="1:42" ht="21" customHeight="1">
      <c r="B27" s="329" t="s">
        <v>380</v>
      </c>
      <c r="C27" s="330"/>
      <c r="D27" s="330"/>
      <c r="E27" s="330"/>
      <c r="F27" s="330"/>
      <c r="G27" s="330"/>
      <c r="H27" s="330"/>
      <c r="I27" s="330"/>
      <c r="J27" s="330"/>
      <c r="K27" s="330"/>
      <c r="L27" s="330"/>
      <c r="M27" s="330"/>
      <c r="N27" s="330"/>
      <c r="O27" s="330"/>
      <c r="P27" s="330"/>
      <c r="Q27" s="330"/>
      <c r="R27" s="330"/>
      <c r="S27" s="331"/>
      <c r="T27" s="585" t="s">
        <v>633</v>
      </c>
      <c r="U27" s="585"/>
      <c r="V27" s="585"/>
      <c r="W27" s="585"/>
      <c r="X27" s="585"/>
      <c r="Y27" s="585"/>
      <c r="Z27" s="585"/>
      <c r="AA27" s="585"/>
      <c r="AB27" s="585"/>
      <c r="AC27" s="585"/>
      <c r="AD27" s="585"/>
      <c r="AE27" s="585"/>
      <c r="AF27" s="585"/>
      <c r="AG27" s="585"/>
      <c r="AH27" s="585"/>
      <c r="AI27" s="585"/>
      <c r="AJ27" s="586"/>
      <c r="AK27" s="3"/>
      <c r="AL27" s="264" t="str">
        <f>IF(T27="","未記入","")</f>
        <v/>
      </c>
      <c r="AM27" s="264"/>
      <c r="AN27" s="264"/>
      <c r="AO27" s="264"/>
      <c r="AP27" s="29"/>
    </row>
    <row r="28" spans="1:42" s="182" customFormat="1" ht="21" customHeight="1">
      <c r="A28" s="2"/>
      <c r="B28" s="335"/>
      <c r="C28" s="336"/>
      <c r="D28" s="336"/>
      <c r="E28" s="336"/>
      <c r="F28" s="336"/>
      <c r="G28" s="336"/>
      <c r="H28" s="336"/>
      <c r="I28" s="336"/>
      <c r="J28" s="336"/>
      <c r="K28" s="336"/>
      <c r="L28" s="336"/>
      <c r="M28" s="336"/>
      <c r="N28" s="336"/>
      <c r="O28" s="336"/>
      <c r="P28" s="336"/>
      <c r="Q28" s="336"/>
      <c r="R28" s="336"/>
      <c r="S28" s="337"/>
      <c r="T28" s="588"/>
      <c r="U28" s="588"/>
      <c r="V28" s="588"/>
      <c r="W28" s="588"/>
      <c r="X28" s="588"/>
      <c r="Y28" s="588"/>
      <c r="Z28" s="588"/>
      <c r="AA28" s="588"/>
      <c r="AB28" s="588"/>
      <c r="AC28" s="588"/>
      <c r="AD28" s="588"/>
      <c r="AE28" s="588"/>
      <c r="AF28" s="588"/>
      <c r="AG28" s="588"/>
      <c r="AH28" s="588"/>
      <c r="AI28" s="588"/>
      <c r="AJ28" s="589"/>
      <c r="AK28" s="183"/>
      <c r="AL28" s="264"/>
      <c r="AM28" s="264"/>
      <c r="AN28" s="264"/>
      <c r="AO28" s="264"/>
      <c r="AP28" s="181"/>
    </row>
    <row r="29" spans="1:42" s="182" customFormat="1" ht="21" customHeight="1">
      <c r="A29" s="2"/>
      <c r="B29" s="335"/>
      <c r="C29" s="336"/>
      <c r="D29" s="336"/>
      <c r="E29" s="336"/>
      <c r="F29" s="336"/>
      <c r="G29" s="336"/>
      <c r="H29" s="336"/>
      <c r="I29" s="336"/>
      <c r="J29" s="336"/>
      <c r="K29" s="336"/>
      <c r="L29" s="336"/>
      <c r="M29" s="336"/>
      <c r="N29" s="336"/>
      <c r="O29" s="336"/>
      <c r="P29" s="336"/>
      <c r="Q29" s="336"/>
      <c r="R29" s="336"/>
      <c r="S29" s="337"/>
      <c r="T29" s="588"/>
      <c r="U29" s="588"/>
      <c r="V29" s="588"/>
      <c r="W29" s="588"/>
      <c r="X29" s="588"/>
      <c r="Y29" s="588"/>
      <c r="Z29" s="588"/>
      <c r="AA29" s="588"/>
      <c r="AB29" s="588"/>
      <c r="AC29" s="588"/>
      <c r="AD29" s="588"/>
      <c r="AE29" s="588"/>
      <c r="AF29" s="588"/>
      <c r="AG29" s="588"/>
      <c r="AH29" s="588"/>
      <c r="AI29" s="588"/>
      <c r="AJ29" s="589"/>
      <c r="AK29" s="183"/>
      <c r="AL29" s="264"/>
      <c r="AM29" s="264"/>
      <c r="AN29" s="264"/>
      <c r="AO29" s="264"/>
      <c r="AP29" s="181"/>
    </row>
    <row r="30" spans="1:42" s="182" customFormat="1" ht="21" customHeight="1">
      <c r="A30" s="2"/>
      <c r="B30" s="335"/>
      <c r="C30" s="336"/>
      <c r="D30" s="336"/>
      <c r="E30" s="336"/>
      <c r="F30" s="336"/>
      <c r="G30" s="336"/>
      <c r="H30" s="336"/>
      <c r="I30" s="336"/>
      <c r="J30" s="336"/>
      <c r="K30" s="336"/>
      <c r="L30" s="336"/>
      <c r="M30" s="336"/>
      <c r="N30" s="336"/>
      <c r="O30" s="336"/>
      <c r="P30" s="336"/>
      <c r="Q30" s="336"/>
      <c r="R30" s="336"/>
      <c r="S30" s="337"/>
      <c r="T30" s="588"/>
      <c r="U30" s="588"/>
      <c r="V30" s="588"/>
      <c r="W30" s="588"/>
      <c r="X30" s="588"/>
      <c r="Y30" s="588"/>
      <c r="Z30" s="588"/>
      <c r="AA30" s="588"/>
      <c r="AB30" s="588"/>
      <c r="AC30" s="588"/>
      <c r="AD30" s="588"/>
      <c r="AE30" s="588"/>
      <c r="AF30" s="588"/>
      <c r="AG30" s="588"/>
      <c r="AH30" s="588"/>
      <c r="AI30" s="588"/>
      <c r="AJ30" s="589"/>
      <c r="AK30" s="183"/>
      <c r="AL30" s="264"/>
      <c r="AM30" s="264"/>
      <c r="AN30" s="264"/>
      <c r="AO30" s="264"/>
      <c r="AP30" s="181"/>
    </row>
    <row r="31" spans="1:42" s="182" customFormat="1" ht="21" customHeight="1">
      <c r="A31" s="2"/>
      <c r="B31" s="335"/>
      <c r="C31" s="336"/>
      <c r="D31" s="336"/>
      <c r="E31" s="336"/>
      <c r="F31" s="336"/>
      <c r="G31" s="336"/>
      <c r="H31" s="336"/>
      <c r="I31" s="336"/>
      <c r="J31" s="336"/>
      <c r="K31" s="336"/>
      <c r="L31" s="336"/>
      <c r="M31" s="336"/>
      <c r="N31" s="336"/>
      <c r="O31" s="336"/>
      <c r="P31" s="336"/>
      <c r="Q31" s="336"/>
      <c r="R31" s="336"/>
      <c r="S31" s="337"/>
      <c r="T31" s="588"/>
      <c r="U31" s="588"/>
      <c r="V31" s="588"/>
      <c r="W31" s="588"/>
      <c r="X31" s="588"/>
      <c r="Y31" s="588"/>
      <c r="Z31" s="588"/>
      <c r="AA31" s="588"/>
      <c r="AB31" s="588"/>
      <c r="AC31" s="588"/>
      <c r="AD31" s="588"/>
      <c r="AE31" s="588"/>
      <c r="AF31" s="588"/>
      <c r="AG31" s="588"/>
      <c r="AH31" s="588"/>
      <c r="AI31" s="588"/>
      <c r="AJ31" s="589"/>
      <c r="AK31" s="183"/>
      <c r="AL31" s="264"/>
      <c r="AM31" s="264"/>
      <c r="AN31" s="264"/>
      <c r="AO31" s="264"/>
      <c r="AP31" s="181"/>
    </row>
    <row r="32" spans="1:42" s="182" customFormat="1" ht="21" customHeight="1">
      <c r="A32" s="2"/>
      <c r="B32" s="335"/>
      <c r="C32" s="336"/>
      <c r="D32" s="336"/>
      <c r="E32" s="336"/>
      <c r="F32" s="336"/>
      <c r="G32" s="336"/>
      <c r="H32" s="336"/>
      <c r="I32" s="336"/>
      <c r="J32" s="336"/>
      <c r="K32" s="336"/>
      <c r="L32" s="336"/>
      <c r="M32" s="336"/>
      <c r="N32" s="336"/>
      <c r="O32" s="336"/>
      <c r="P32" s="336"/>
      <c r="Q32" s="336"/>
      <c r="R32" s="336"/>
      <c r="S32" s="337"/>
      <c r="T32" s="588"/>
      <c r="U32" s="588"/>
      <c r="V32" s="588"/>
      <c r="W32" s="588"/>
      <c r="X32" s="588"/>
      <c r="Y32" s="588"/>
      <c r="Z32" s="588"/>
      <c r="AA32" s="588"/>
      <c r="AB32" s="588"/>
      <c r="AC32" s="588"/>
      <c r="AD32" s="588"/>
      <c r="AE32" s="588"/>
      <c r="AF32" s="588"/>
      <c r="AG32" s="588"/>
      <c r="AH32" s="588"/>
      <c r="AI32" s="588"/>
      <c r="AJ32" s="589"/>
      <c r="AK32" s="183"/>
      <c r="AL32" s="264"/>
      <c r="AM32" s="264"/>
      <c r="AN32" s="264"/>
      <c r="AO32" s="264"/>
      <c r="AP32" s="181"/>
    </row>
    <row r="33" spans="1:51" s="182" customFormat="1" ht="21" customHeight="1">
      <c r="A33" s="2"/>
      <c r="B33" s="335"/>
      <c r="C33" s="336"/>
      <c r="D33" s="336"/>
      <c r="E33" s="336"/>
      <c r="F33" s="336"/>
      <c r="G33" s="336"/>
      <c r="H33" s="336"/>
      <c r="I33" s="336"/>
      <c r="J33" s="336"/>
      <c r="K33" s="336"/>
      <c r="L33" s="336"/>
      <c r="M33" s="336"/>
      <c r="N33" s="336"/>
      <c r="O33" s="336"/>
      <c r="P33" s="336"/>
      <c r="Q33" s="336"/>
      <c r="R33" s="336"/>
      <c r="S33" s="337"/>
      <c r="T33" s="588"/>
      <c r="U33" s="588"/>
      <c r="V33" s="588"/>
      <c r="W33" s="588"/>
      <c r="X33" s="588"/>
      <c r="Y33" s="588"/>
      <c r="Z33" s="588"/>
      <c r="AA33" s="588"/>
      <c r="AB33" s="588"/>
      <c r="AC33" s="588"/>
      <c r="AD33" s="588"/>
      <c r="AE33" s="588"/>
      <c r="AF33" s="588"/>
      <c r="AG33" s="588"/>
      <c r="AH33" s="588"/>
      <c r="AI33" s="588"/>
      <c r="AJ33" s="589"/>
      <c r="AK33" s="183"/>
      <c r="AL33" s="264"/>
      <c r="AM33" s="264"/>
      <c r="AN33" s="264"/>
      <c r="AO33" s="264"/>
      <c r="AP33" s="181"/>
    </row>
    <row r="34" spans="1:51" s="182" customFormat="1" ht="21" customHeight="1">
      <c r="A34" s="2"/>
      <c r="B34" s="335"/>
      <c r="C34" s="336"/>
      <c r="D34" s="336"/>
      <c r="E34" s="336"/>
      <c r="F34" s="336"/>
      <c r="G34" s="336"/>
      <c r="H34" s="336"/>
      <c r="I34" s="336"/>
      <c r="J34" s="336"/>
      <c r="K34" s="336"/>
      <c r="L34" s="336"/>
      <c r="M34" s="336"/>
      <c r="N34" s="336"/>
      <c r="O34" s="336"/>
      <c r="P34" s="336"/>
      <c r="Q34" s="336"/>
      <c r="R34" s="336"/>
      <c r="S34" s="337"/>
      <c r="T34" s="588"/>
      <c r="U34" s="588"/>
      <c r="V34" s="588"/>
      <c r="W34" s="588"/>
      <c r="X34" s="588"/>
      <c r="Y34" s="588"/>
      <c r="Z34" s="588"/>
      <c r="AA34" s="588"/>
      <c r="AB34" s="588"/>
      <c r="AC34" s="588"/>
      <c r="AD34" s="588"/>
      <c r="AE34" s="588"/>
      <c r="AF34" s="588"/>
      <c r="AG34" s="588"/>
      <c r="AH34" s="588"/>
      <c r="AI34" s="588"/>
      <c r="AJ34" s="589"/>
      <c r="AK34" s="183"/>
      <c r="AL34" s="264"/>
      <c r="AM34" s="264"/>
      <c r="AN34" s="264"/>
      <c r="AO34" s="264"/>
      <c r="AP34" s="181"/>
    </row>
    <row r="35" spans="1:51" s="182" customFormat="1" ht="21" customHeight="1">
      <c r="A35" s="2"/>
      <c r="B35" s="335"/>
      <c r="C35" s="336"/>
      <c r="D35" s="336"/>
      <c r="E35" s="336"/>
      <c r="F35" s="336"/>
      <c r="G35" s="336"/>
      <c r="H35" s="336"/>
      <c r="I35" s="336"/>
      <c r="J35" s="336"/>
      <c r="K35" s="336"/>
      <c r="L35" s="336"/>
      <c r="M35" s="336"/>
      <c r="N35" s="336"/>
      <c r="O35" s="336"/>
      <c r="P35" s="336"/>
      <c r="Q35" s="336"/>
      <c r="R35" s="336"/>
      <c r="S35" s="337"/>
      <c r="T35" s="588"/>
      <c r="U35" s="588"/>
      <c r="V35" s="588"/>
      <c r="W35" s="588"/>
      <c r="X35" s="588"/>
      <c r="Y35" s="588"/>
      <c r="Z35" s="588"/>
      <c r="AA35" s="588"/>
      <c r="AB35" s="588"/>
      <c r="AC35" s="588"/>
      <c r="AD35" s="588"/>
      <c r="AE35" s="588"/>
      <c r="AF35" s="588"/>
      <c r="AG35" s="588"/>
      <c r="AH35" s="588"/>
      <c r="AI35" s="588"/>
      <c r="AJ35" s="589"/>
      <c r="AK35" s="183"/>
      <c r="AL35" s="264"/>
      <c r="AM35" s="264"/>
      <c r="AN35" s="264"/>
      <c r="AO35" s="264"/>
      <c r="AP35" s="181"/>
    </row>
    <row r="36" spans="1:51" s="182" customFormat="1" ht="21" customHeight="1">
      <c r="A36" s="2"/>
      <c r="B36" s="335"/>
      <c r="C36" s="336"/>
      <c r="D36" s="336"/>
      <c r="E36" s="336"/>
      <c r="F36" s="336"/>
      <c r="G36" s="336"/>
      <c r="H36" s="336"/>
      <c r="I36" s="336"/>
      <c r="J36" s="336"/>
      <c r="K36" s="336"/>
      <c r="L36" s="336"/>
      <c r="M36" s="336"/>
      <c r="N36" s="336"/>
      <c r="O36" s="336"/>
      <c r="P36" s="336"/>
      <c r="Q36" s="336"/>
      <c r="R36" s="336"/>
      <c r="S36" s="337"/>
      <c r="T36" s="588"/>
      <c r="U36" s="588"/>
      <c r="V36" s="588"/>
      <c r="W36" s="588"/>
      <c r="X36" s="588"/>
      <c r="Y36" s="588"/>
      <c r="Z36" s="588"/>
      <c r="AA36" s="588"/>
      <c r="AB36" s="588"/>
      <c r="AC36" s="588"/>
      <c r="AD36" s="588"/>
      <c r="AE36" s="588"/>
      <c r="AF36" s="588"/>
      <c r="AG36" s="588"/>
      <c r="AH36" s="588"/>
      <c r="AI36" s="588"/>
      <c r="AJ36" s="589"/>
      <c r="AK36" s="183"/>
      <c r="AL36" s="264"/>
      <c r="AM36" s="264"/>
      <c r="AN36" s="264"/>
      <c r="AO36" s="264"/>
      <c r="AP36" s="181"/>
    </row>
    <row r="37" spans="1:51" s="182" customFormat="1" ht="21" customHeight="1">
      <c r="A37" s="2"/>
      <c r="B37" s="335"/>
      <c r="C37" s="336"/>
      <c r="D37" s="336"/>
      <c r="E37" s="336"/>
      <c r="F37" s="336"/>
      <c r="G37" s="336"/>
      <c r="H37" s="336"/>
      <c r="I37" s="336"/>
      <c r="J37" s="336"/>
      <c r="K37" s="336"/>
      <c r="L37" s="336"/>
      <c r="M37" s="336"/>
      <c r="N37" s="336"/>
      <c r="O37" s="336"/>
      <c r="P37" s="336"/>
      <c r="Q37" s="336"/>
      <c r="R37" s="336"/>
      <c r="S37" s="337"/>
      <c r="T37" s="588"/>
      <c r="U37" s="588"/>
      <c r="V37" s="588"/>
      <c r="W37" s="588"/>
      <c r="X37" s="588"/>
      <c r="Y37" s="588"/>
      <c r="Z37" s="588"/>
      <c r="AA37" s="588"/>
      <c r="AB37" s="588"/>
      <c r="AC37" s="588"/>
      <c r="AD37" s="588"/>
      <c r="AE37" s="588"/>
      <c r="AF37" s="588"/>
      <c r="AG37" s="588"/>
      <c r="AH37" s="588"/>
      <c r="AI37" s="588"/>
      <c r="AJ37" s="589"/>
      <c r="AK37" s="183"/>
      <c r="AL37" s="264"/>
      <c r="AM37" s="264"/>
      <c r="AN37" s="264"/>
      <c r="AO37" s="264"/>
      <c r="AP37" s="181"/>
    </row>
    <row r="38" spans="1:51" s="182" customFormat="1" ht="21" customHeight="1" thickBot="1">
      <c r="A38" s="2"/>
      <c r="B38" s="595"/>
      <c r="C38" s="596"/>
      <c r="D38" s="596"/>
      <c r="E38" s="596"/>
      <c r="F38" s="596"/>
      <c r="G38" s="596"/>
      <c r="H38" s="596"/>
      <c r="I38" s="596"/>
      <c r="J38" s="596"/>
      <c r="K38" s="596"/>
      <c r="L38" s="596"/>
      <c r="M38" s="596"/>
      <c r="N38" s="596"/>
      <c r="O38" s="596"/>
      <c r="P38" s="596"/>
      <c r="Q38" s="596"/>
      <c r="R38" s="596"/>
      <c r="S38" s="597"/>
      <c r="T38" s="593"/>
      <c r="U38" s="593"/>
      <c r="V38" s="593"/>
      <c r="W38" s="593"/>
      <c r="X38" s="593"/>
      <c r="Y38" s="593"/>
      <c r="Z38" s="593"/>
      <c r="AA38" s="593"/>
      <c r="AB38" s="593"/>
      <c r="AC38" s="593"/>
      <c r="AD38" s="593"/>
      <c r="AE38" s="593"/>
      <c r="AF38" s="593"/>
      <c r="AG38" s="593"/>
      <c r="AH38" s="593"/>
      <c r="AI38" s="593"/>
      <c r="AJ38" s="594"/>
      <c r="AK38" s="183"/>
      <c r="AL38" s="264"/>
      <c r="AM38" s="264"/>
      <c r="AN38" s="264"/>
      <c r="AO38" s="264"/>
      <c r="AP38" s="181"/>
    </row>
    <row r="39" spans="1:51" ht="21" customHeight="1">
      <c r="X39" s="66" t="s">
        <v>320</v>
      </c>
    </row>
    <row r="40" spans="1:51" s="3" customFormat="1" ht="21" customHeight="1">
      <c r="A40" s="2"/>
      <c r="B40" s="179" t="s">
        <v>332</v>
      </c>
      <c r="C40" s="179"/>
      <c r="D40" s="179"/>
      <c r="E40" s="179"/>
      <c r="F40" s="179"/>
      <c r="G40" s="179"/>
      <c r="H40" s="179"/>
      <c r="I40" s="179"/>
      <c r="J40" s="179"/>
      <c r="K40" s="179"/>
      <c r="L40" s="179"/>
      <c r="M40" s="179"/>
      <c r="N40" s="179"/>
      <c r="O40" s="179"/>
      <c r="P40" s="179"/>
      <c r="Q40" s="179"/>
      <c r="R40" s="179"/>
      <c r="S40" s="179"/>
      <c r="T40" s="179"/>
      <c r="U40" s="179"/>
      <c r="V40" s="179"/>
      <c r="W40" s="179"/>
      <c r="X40" s="179"/>
      <c r="Y40" s="118"/>
      <c r="Z40" s="118"/>
      <c r="AA40" s="118"/>
      <c r="AM40" s="6"/>
      <c r="AN40" s="6"/>
      <c r="AQ40" s="28"/>
      <c r="AR40" s="167" t="s">
        <v>625</v>
      </c>
      <c r="AS40" s="28"/>
      <c r="AT40" s="28"/>
      <c r="AU40" s="28"/>
      <c r="AV40" s="28"/>
      <c r="AW40" s="28"/>
      <c r="AX40" s="28"/>
      <c r="AY40" s="28"/>
    </row>
    <row r="41" spans="1:51" s="3" customFormat="1" ht="21" customHeight="1" thickBot="1">
      <c r="A41" s="2"/>
      <c r="B41" s="180" t="s">
        <v>450</v>
      </c>
      <c r="C41" s="180"/>
      <c r="D41" s="180"/>
      <c r="E41" s="180"/>
      <c r="F41" s="180"/>
      <c r="G41" s="180"/>
      <c r="H41" s="180"/>
      <c r="I41" s="180"/>
      <c r="J41" s="180"/>
      <c r="K41" s="180"/>
      <c r="L41" s="180"/>
      <c r="M41" s="180"/>
      <c r="N41" s="180"/>
      <c r="O41" s="180"/>
      <c r="P41" s="180"/>
      <c r="Q41" s="180"/>
      <c r="R41" s="180"/>
      <c r="S41" s="180"/>
      <c r="T41" s="180"/>
      <c r="U41" s="180"/>
      <c r="V41" s="180"/>
      <c r="W41" s="180"/>
      <c r="X41" s="180"/>
      <c r="Y41" s="116"/>
      <c r="Z41" s="116"/>
      <c r="AA41" s="116"/>
      <c r="AB41" s="24"/>
      <c r="AC41" s="24"/>
      <c r="AD41" s="24"/>
      <c r="AE41" s="24"/>
      <c r="AF41" s="24"/>
      <c r="AG41" s="24"/>
      <c r="AH41" s="24"/>
      <c r="AI41" s="24"/>
      <c r="AJ41" s="24"/>
      <c r="AM41" s="6"/>
      <c r="AN41" s="6"/>
      <c r="AQ41" s="28"/>
      <c r="AR41" s="184" t="s">
        <v>641</v>
      </c>
      <c r="AS41" s="28"/>
      <c r="AT41" s="28"/>
      <c r="AU41" s="28"/>
      <c r="AV41" s="28"/>
      <c r="AW41" s="28"/>
      <c r="AX41" s="28"/>
      <c r="AY41" s="28"/>
    </row>
    <row r="42" spans="1:51" s="3" customFormat="1" ht="21" customHeight="1">
      <c r="A42" s="2"/>
      <c r="B42" s="345" t="s">
        <v>317</v>
      </c>
      <c r="C42" s="346"/>
      <c r="D42" s="346"/>
      <c r="E42" s="346"/>
      <c r="F42" s="346"/>
      <c r="G42" s="346"/>
      <c r="H42" s="346"/>
      <c r="I42" s="346"/>
      <c r="J42" s="346"/>
      <c r="K42" s="346"/>
      <c r="L42" s="346"/>
      <c r="M42" s="347"/>
      <c r="N42" s="621" t="s">
        <v>311</v>
      </c>
      <c r="O42" s="622"/>
      <c r="P42" s="622"/>
      <c r="Q42" s="622"/>
      <c r="R42" s="622"/>
      <c r="S42" s="622"/>
      <c r="T42" s="623"/>
      <c r="U42" s="623"/>
      <c r="V42" s="623"/>
      <c r="W42" s="623"/>
      <c r="X42" s="623"/>
      <c r="Y42" s="623"/>
      <c r="Z42" s="623"/>
      <c r="AA42" s="623"/>
      <c r="AB42" s="623"/>
      <c r="AC42" s="623"/>
      <c r="AD42" s="623"/>
      <c r="AE42" s="623"/>
      <c r="AF42" s="623"/>
      <c r="AG42" s="623"/>
      <c r="AH42" s="623"/>
      <c r="AI42" s="623"/>
      <c r="AJ42" s="624"/>
      <c r="AL42" s="571"/>
      <c r="AM42" s="571"/>
      <c r="AN42" s="571"/>
      <c r="AO42" s="571"/>
      <c r="AQ42" s="28"/>
      <c r="AR42" s="184" t="s">
        <v>520</v>
      </c>
      <c r="AS42" s="28"/>
      <c r="AT42" s="28"/>
      <c r="AU42" s="28"/>
      <c r="AV42" s="28"/>
      <c r="AW42" s="28"/>
      <c r="AX42" s="28"/>
      <c r="AY42" s="28"/>
    </row>
    <row r="43" spans="1:51" s="3" customFormat="1" ht="21" customHeight="1">
      <c r="A43" s="2"/>
      <c r="B43" s="598"/>
      <c r="C43" s="599"/>
      <c r="D43" s="599"/>
      <c r="E43" s="599"/>
      <c r="F43" s="599"/>
      <c r="G43" s="599"/>
      <c r="H43" s="599"/>
      <c r="I43" s="599"/>
      <c r="J43" s="599"/>
      <c r="K43" s="599"/>
      <c r="L43" s="599"/>
      <c r="M43" s="600"/>
      <c r="N43" s="269"/>
      <c r="O43" s="270"/>
      <c r="P43" s="270"/>
      <c r="Q43" s="270"/>
      <c r="R43" s="270"/>
      <c r="S43" s="270"/>
      <c r="T43" s="270"/>
      <c r="U43" s="270"/>
      <c r="V43" s="270"/>
      <c r="W43" s="270"/>
      <c r="X43" s="270"/>
      <c r="Y43" s="270"/>
      <c r="Z43" s="270"/>
      <c r="AA43" s="270"/>
      <c r="AB43" s="270"/>
      <c r="AC43" s="270"/>
      <c r="AD43" s="270"/>
      <c r="AE43" s="270"/>
      <c r="AF43" s="270"/>
      <c r="AG43" s="270"/>
      <c r="AH43" s="270"/>
      <c r="AI43" s="270"/>
      <c r="AJ43" s="271"/>
      <c r="AL43" s="571"/>
      <c r="AM43" s="571"/>
      <c r="AN43" s="571"/>
      <c r="AO43" s="571"/>
      <c r="AR43" s="184" t="s">
        <v>504</v>
      </c>
    </row>
    <row r="44" spans="1:51" s="3" customFormat="1" ht="21" customHeight="1">
      <c r="A44" s="2"/>
      <c r="B44" s="610" t="s">
        <v>69</v>
      </c>
      <c r="C44" s="611"/>
      <c r="D44" s="611"/>
      <c r="E44" s="611"/>
      <c r="F44" s="611"/>
      <c r="G44" s="611"/>
      <c r="H44" s="611"/>
      <c r="I44" s="611"/>
      <c r="J44" s="611"/>
      <c r="K44" s="611"/>
      <c r="L44" s="611"/>
      <c r="M44" s="611"/>
      <c r="N44" s="298" t="s">
        <v>308</v>
      </c>
      <c r="O44" s="299"/>
      <c r="P44" s="625"/>
      <c r="Q44" s="625"/>
      <c r="R44" s="625"/>
      <c r="S44" s="625"/>
      <c r="T44" s="625"/>
      <c r="U44" s="625"/>
      <c r="V44" s="625"/>
      <c r="W44" s="625"/>
      <c r="X44" s="625"/>
      <c r="Y44" s="625"/>
      <c r="Z44" s="625"/>
      <c r="AA44" s="625"/>
      <c r="AB44" s="625"/>
      <c r="AC44" s="625"/>
      <c r="AD44" s="625"/>
      <c r="AE44" s="625"/>
      <c r="AF44" s="625"/>
      <c r="AG44" s="625"/>
      <c r="AH44" s="625"/>
      <c r="AI44" s="625"/>
      <c r="AJ44" s="626"/>
      <c r="AL44" s="571"/>
      <c r="AM44" s="571"/>
      <c r="AN44" s="571"/>
      <c r="AO44" s="571"/>
    </row>
    <row r="45" spans="1:51" s="3" customFormat="1" ht="21" customHeight="1">
      <c r="A45" s="2"/>
      <c r="B45" s="612"/>
      <c r="C45" s="613"/>
      <c r="D45" s="613"/>
      <c r="E45" s="613"/>
      <c r="F45" s="613"/>
      <c r="G45" s="613"/>
      <c r="H45" s="613"/>
      <c r="I45" s="613"/>
      <c r="J45" s="613"/>
      <c r="K45" s="613"/>
      <c r="L45" s="613"/>
      <c r="M45" s="613"/>
      <c r="N45" s="269"/>
      <c r="O45" s="270"/>
      <c r="P45" s="270"/>
      <c r="Q45" s="270"/>
      <c r="R45" s="270"/>
      <c r="S45" s="270"/>
      <c r="T45" s="270"/>
      <c r="U45" s="270"/>
      <c r="V45" s="270"/>
      <c r="W45" s="270"/>
      <c r="X45" s="270"/>
      <c r="Y45" s="270"/>
      <c r="Z45" s="270"/>
      <c r="AA45" s="270"/>
      <c r="AB45" s="270"/>
      <c r="AC45" s="270"/>
      <c r="AD45" s="270"/>
      <c r="AE45" s="270"/>
      <c r="AF45" s="270"/>
      <c r="AG45" s="270"/>
      <c r="AH45" s="270"/>
      <c r="AI45" s="270"/>
      <c r="AJ45" s="271"/>
      <c r="AK45" s="6"/>
      <c r="AL45" s="571"/>
      <c r="AM45" s="571"/>
      <c r="AN45" s="571"/>
      <c r="AO45" s="571"/>
    </row>
    <row r="46" spans="1:51" s="3" customFormat="1" ht="21" customHeight="1">
      <c r="A46" s="2"/>
      <c r="B46" s="610" t="s">
        <v>318</v>
      </c>
      <c r="C46" s="611"/>
      <c r="D46" s="611"/>
      <c r="E46" s="611"/>
      <c r="F46" s="611"/>
      <c r="G46" s="611"/>
      <c r="H46" s="611"/>
      <c r="I46" s="611"/>
      <c r="J46" s="611"/>
      <c r="K46" s="611"/>
      <c r="L46" s="611"/>
      <c r="M46" s="611"/>
      <c r="N46" s="614" t="s">
        <v>311</v>
      </c>
      <c r="O46" s="615"/>
      <c r="P46" s="615"/>
      <c r="Q46" s="615"/>
      <c r="R46" s="615"/>
      <c r="S46" s="615"/>
      <c r="T46" s="616"/>
      <c r="U46" s="616"/>
      <c r="V46" s="616"/>
      <c r="W46" s="616"/>
      <c r="X46" s="616"/>
      <c r="Y46" s="616"/>
      <c r="Z46" s="616"/>
      <c r="AA46" s="616"/>
      <c r="AB46" s="616"/>
      <c r="AC46" s="616"/>
      <c r="AD46" s="616"/>
      <c r="AE46" s="616"/>
      <c r="AF46" s="616"/>
      <c r="AG46" s="616"/>
      <c r="AH46" s="616"/>
      <c r="AI46" s="616"/>
      <c r="AJ46" s="617"/>
      <c r="AK46" s="6"/>
      <c r="AL46" s="571"/>
      <c r="AM46" s="571"/>
      <c r="AN46" s="571"/>
      <c r="AO46" s="571"/>
    </row>
    <row r="47" spans="1:51" s="3" customFormat="1" ht="21" customHeight="1">
      <c r="A47" s="2"/>
      <c r="B47" s="612"/>
      <c r="C47" s="613"/>
      <c r="D47" s="613"/>
      <c r="E47" s="613"/>
      <c r="F47" s="613"/>
      <c r="G47" s="613"/>
      <c r="H47" s="613"/>
      <c r="I47" s="613"/>
      <c r="J47" s="613"/>
      <c r="K47" s="613"/>
      <c r="L47" s="613"/>
      <c r="M47" s="613"/>
      <c r="N47" s="269"/>
      <c r="O47" s="270"/>
      <c r="P47" s="270"/>
      <c r="Q47" s="270"/>
      <c r="R47" s="270"/>
      <c r="S47" s="270"/>
      <c r="T47" s="270"/>
      <c r="U47" s="270"/>
      <c r="V47" s="270"/>
      <c r="W47" s="270"/>
      <c r="X47" s="270"/>
      <c r="Y47" s="270"/>
      <c r="Z47" s="270"/>
      <c r="AA47" s="270"/>
      <c r="AB47" s="270"/>
      <c r="AC47" s="270"/>
      <c r="AD47" s="270"/>
      <c r="AE47" s="270"/>
      <c r="AF47" s="270"/>
      <c r="AG47" s="270"/>
      <c r="AH47" s="270"/>
      <c r="AI47" s="270"/>
      <c r="AJ47" s="271"/>
      <c r="AK47" s="6"/>
      <c r="AL47" s="571"/>
      <c r="AM47" s="571"/>
      <c r="AN47" s="571"/>
      <c r="AO47" s="571"/>
    </row>
    <row r="48" spans="1:51" s="3" customFormat="1" ht="21" customHeight="1" thickBot="1">
      <c r="A48" s="2"/>
      <c r="B48" s="595" t="s">
        <v>333</v>
      </c>
      <c r="C48" s="596"/>
      <c r="D48" s="596"/>
      <c r="E48" s="596"/>
      <c r="F48" s="596"/>
      <c r="G48" s="596"/>
      <c r="H48" s="596"/>
      <c r="I48" s="596"/>
      <c r="J48" s="596"/>
      <c r="K48" s="596"/>
      <c r="L48" s="596"/>
      <c r="M48" s="597"/>
      <c r="N48" s="618"/>
      <c r="O48" s="619"/>
      <c r="P48" s="619"/>
      <c r="Q48" s="619"/>
      <c r="R48" s="619"/>
      <c r="S48" s="619"/>
      <c r="T48" s="619"/>
      <c r="U48" s="619"/>
      <c r="V48" s="619"/>
      <c r="W48" s="619"/>
      <c r="X48" s="619"/>
      <c r="Y48" s="619"/>
      <c r="Z48" s="619"/>
      <c r="AA48" s="619"/>
      <c r="AB48" s="619"/>
      <c r="AC48" s="619"/>
      <c r="AD48" s="619"/>
      <c r="AE48" s="619"/>
      <c r="AF48" s="619"/>
      <c r="AG48" s="619"/>
      <c r="AH48" s="619"/>
      <c r="AI48" s="619"/>
      <c r="AJ48" s="620"/>
      <c r="AL48" s="571"/>
      <c r="AM48" s="571"/>
      <c r="AN48" s="571"/>
      <c r="AO48" s="571"/>
    </row>
    <row r="49" spans="1:46" s="183" customFormat="1" ht="21" customHeight="1">
      <c r="A49" s="2"/>
      <c r="B49" s="345" t="s">
        <v>317</v>
      </c>
      <c r="C49" s="346"/>
      <c r="D49" s="346"/>
      <c r="E49" s="346"/>
      <c r="F49" s="346"/>
      <c r="G49" s="346"/>
      <c r="H49" s="346"/>
      <c r="I49" s="346"/>
      <c r="J49" s="346"/>
      <c r="K49" s="346"/>
      <c r="L49" s="346"/>
      <c r="M49" s="347"/>
      <c r="N49" s="621" t="s">
        <v>311</v>
      </c>
      <c r="O49" s="622"/>
      <c r="P49" s="622"/>
      <c r="Q49" s="622"/>
      <c r="R49" s="622"/>
      <c r="S49" s="622"/>
      <c r="T49" s="623"/>
      <c r="U49" s="623"/>
      <c r="V49" s="623"/>
      <c r="W49" s="623"/>
      <c r="X49" s="623"/>
      <c r="Y49" s="623"/>
      <c r="Z49" s="623"/>
      <c r="AA49" s="623"/>
      <c r="AB49" s="623"/>
      <c r="AC49" s="623"/>
      <c r="AD49" s="623"/>
      <c r="AE49" s="623"/>
      <c r="AF49" s="623"/>
      <c r="AG49" s="623"/>
      <c r="AH49" s="623"/>
      <c r="AI49" s="623"/>
      <c r="AJ49" s="624"/>
      <c r="AL49" s="571"/>
      <c r="AM49" s="571"/>
      <c r="AN49" s="571"/>
      <c r="AO49" s="571"/>
      <c r="AR49" s="184"/>
      <c r="AS49" s="184"/>
      <c r="AT49" s="184"/>
    </row>
    <row r="50" spans="1:46" s="183" customFormat="1" ht="21" customHeight="1">
      <c r="A50" s="2"/>
      <c r="B50" s="598"/>
      <c r="C50" s="599"/>
      <c r="D50" s="599"/>
      <c r="E50" s="599"/>
      <c r="F50" s="599"/>
      <c r="G50" s="599"/>
      <c r="H50" s="599"/>
      <c r="I50" s="599"/>
      <c r="J50" s="599"/>
      <c r="K50" s="599"/>
      <c r="L50" s="599"/>
      <c r="M50" s="600"/>
      <c r="N50" s="269"/>
      <c r="O50" s="270"/>
      <c r="P50" s="270"/>
      <c r="Q50" s="270"/>
      <c r="R50" s="270"/>
      <c r="S50" s="270"/>
      <c r="T50" s="270"/>
      <c r="U50" s="270"/>
      <c r="V50" s="270"/>
      <c r="W50" s="270"/>
      <c r="X50" s="270"/>
      <c r="Y50" s="270"/>
      <c r="Z50" s="270"/>
      <c r="AA50" s="270"/>
      <c r="AB50" s="270"/>
      <c r="AC50" s="270"/>
      <c r="AD50" s="270"/>
      <c r="AE50" s="270"/>
      <c r="AF50" s="270"/>
      <c r="AG50" s="270"/>
      <c r="AH50" s="270"/>
      <c r="AI50" s="270"/>
      <c r="AJ50" s="271"/>
      <c r="AL50" s="571"/>
      <c r="AM50" s="571"/>
      <c r="AN50" s="571"/>
      <c r="AO50" s="571"/>
      <c r="AR50" s="184"/>
      <c r="AS50" s="184"/>
      <c r="AT50" s="184"/>
    </row>
    <row r="51" spans="1:46" s="183" customFormat="1" ht="21" customHeight="1">
      <c r="A51" s="2"/>
      <c r="B51" s="610" t="s">
        <v>69</v>
      </c>
      <c r="C51" s="611"/>
      <c r="D51" s="611"/>
      <c r="E51" s="611"/>
      <c r="F51" s="611"/>
      <c r="G51" s="611"/>
      <c r="H51" s="611"/>
      <c r="I51" s="611"/>
      <c r="J51" s="611"/>
      <c r="K51" s="611"/>
      <c r="L51" s="611"/>
      <c r="M51" s="611"/>
      <c r="N51" s="298" t="s">
        <v>308</v>
      </c>
      <c r="O51" s="299"/>
      <c r="P51" s="625"/>
      <c r="Q51" s="625"/>
      <c r="R51" s="625"/>
      <c r="S51" s="625"/>
      <c r="T51" s="625"/>
      <c r="U51" s="625"/>
      <c r="V51" s="625"/>
      <c r="W51" s="625"/>
      <c r="X51" s="625"/>
      <c r="Y51" s="625"/>
      <c r="Z51" s="625"/>
      <c r="AA51" s="625"/>
      <c r="AB51" s="625"/>
      <c r="AC51" s="625"/>
      <c r="AD51" s="625"/>
      <c r="AE51" s="625"/>
      <c r="AF51" s="625"/>
      <c r="AG51" s="625"/>
      <c r="AH51" s="625"/>
      <c r="AI51" s="625"/>
      <c r="AJ51" s="626"/>
      <c r="AL51" s="571"/>
      <c r="AM51" s="571"/>
      <c r="AN51" s="571"/>
      <c r="AO51" s="571"/>
    </row>
    <row r="52" spans="1:46" s="183" customFormat="1" ht="21" customHeight="1">
      <c r="A52" s="2"/>
      <c r="B52" s="612"/>
      <c r="C52" s="613"/>
      <c r="D52" s="613"/>
      <c r="E52" s="613"/>
      <c r="F52" s="613"/>
      <c r="G52" s="613"/>
      <c r="H52" s="613"/>
      <c r="I52" s="613"/>
      <c r="J52" s="613"/>
      <c r="K52" s="613"/>
      <c r="L52" s="613"/>
      <c r="M52" s="613"/>
      <c r="N52" s="269"/>
      <c r="O52" s="270"/>
      <c r="P52" s="270"/>
      <c r="Q52" s="270"/>
      <c r="R52" s="270"/>
      <c r="S52" s="270"/>
      <c r="T52" s="270"/>
      <c r="U52" s="270"/>
      <c r="V52" s="270"/>
      <c r="W52" s="270"/>
      <c r="X52" s="270"/>
      <c r="Y52" s="270"/>
      <c r="Z52" s="270"/>
      <c r="AA52" s="270"/>
      <c r="AB52" s="270"/>
      <c r="AC52" s="270"/>
      <c r="AD52" s="270"/>
      <c r="AE52" s="270"/>
      <c r="AF52" s="270"/>
      <c r="AG52" s="270"/>
      <c r="AH52" s="270"/>
      <c r="AI52" s="270"/>
      <c r="AJ52" s="271"/>
      <c r="AK52" s="6"/>
      <c r="AL52" s="571"/>
      <c r="AM52" s="571"/>
      <c r="AN52" s="571"/>
      <c r="AO52" s="571"/>
    </row>
    <row r="53" spans="1:46" s="183" customFormat="1" ht="21" customHeight="1">
      <c r="A53" s="2"/>
      <c r="B53" s="610" t="s">
        <v>318</v>
      </c>
      <c r="C53" s="611"/>
      <c r="D53" s="611"/>
      <c r="E53" s="611"/>
      <c r="F53" s="611"/>
      <c r="G53" s="611"/>
      <c r="H53" s="611"/>
      <c r="I53" s="611"/>
      <c r="J53" s="611"/>
      <c r="K53" s="611"/>
      <c r="L53" s="611"/>
      <c r="M53" s="611"/>
      <c r="N53" s="614" t="s">
        <v>311</v>
      </c>
      <c r="O53" s="615"/>
      <c r="P53" s="615"/>
      <c r="Q53" s="615"/>
      <c r="R53" s="615"/>
      <c r="S53" s="615"/>
      <c r="T53" s="616"/>
      <c r="U53" s="616"/>
      <c r="V53" s="616"/>
      <c r="W53" s="616"/>
      <c r="X53" s="616"/>
      <c r="Y53" s="616"/>
      <c r="Z53" s="616"/>
      <c r="AA53" s="616"/>
      <c r="AB53" s="616"/>
      <c r="AC53" s="616"/>
      <c r="AD53" s="616"/>
      <c r="AE53" s="616"/>
      <c r="AF53" s="616"/>
      <c r="AG53" s="616"/>
      <c r="AH53" s="616"/>
      <c r="AI53" s="616"/>
      <c r="AJ53" s="617"/>
      <c r="AK53" s="6"/>
      <c r="AL53" s="571"/>
      <c r="AM53" s="571"/>
      <c r="AN53" s="571"/>
      <c r="AO53" s="571"/>
    </row>
    <row r="54" spans="1:46" s="183" customFormat="1" ht="21" customHeight="1">
      <c r="A54" s="2"/>
      <c r="B54" s="612"/>
      <c r="C54" s="613"/>
      <c r="D54" s="613"/>
      <c r="E54" s="613"/>
      <c r="F54" s="613"/>
      <c r="G54" s="613"/>
      <c r="H54" s="613"/>
      <c r="I54" s="613"/>
      <c r="J54" s="613"/>
      <c r="K54" s="613"/>
      <c r="L54" s="613"/>
      <c r="M54" s="613"/>
      <c r="N54" s="269"/>
      <c r="O54" s="270"/>
      <c r="P54" s="270"/>
      <c r="Q54" s="270"/>
      <c r="R54" s="270"/>
      <c r="S54" s="270"/>
      <c r="T54" s="270"/>
      <c r="U54" s="270"/>
      <c r="V54" s="270"/>
      <c r="W54" s="270"/>
      <c r="X54" s="270"/>
      <c r="Y54" s="270"/>
      <c r="Z54" s="270"/>
      <c r="AA54" s="270"/>
      <c r="AB54" s="270"/>
      <c r="AC54" s="270"/>
      <c r="AD54" s="270"/>
      <c r="AE54" s="270"/>
      <c r="AF54" s="270"/>
      <c r="AG54" s="270"/>
      <c r="AH54" s="270"/>
      <c r="AI54" s="270"/>
      <c r="AJ54" s="271"/>
      <c r="AK54" s="6"/>
      <c r="AL54" s="571"/>
      <c r="AM54" s="571"/>
      <c r="AN54" s="571"/>
      <c r="AO54" s="571"/>
    </row>
    <row r="55" spans="1:46" s="183" customFormat="1" ht="21" customHeight="1" thickBot="1">
      <c r="A55" s="2"/>
      <c r="B55" s="595" t="s">
        <v>333</v>
      </c>
      <c r="C55" s="596"/>
      <c r="D55" s="596"/>
      <c r="E55" s="596"/>
      <c r="F55" s="596"/>
      <c r="G55" s="596"/>
      <c r="H55" s="596"/>
      <c r="I55" s="596"/>
      <c r="J55" s="596"/>
      <c r="K55" s="596"/>
      <c r="L55" s="596"/>
      <c r="M55" s="597"/>
      <c r="N55" s="618"/>
      <c r="O55" s="619"/>
      <c r="P55" s="619"/>
      <c r="Q55" s="619"/>
      <c r="R55" s="619"/>
      <c r="S55" s="619"/>
      <c r="T55" s="619"/>
      <c r="U55" s="619"/>
      <c r="V55" s="619"/>
      <c r="W55" s="619"/>
      <c r="X55" s="619"/>
      <c r="Y55" s="619"/>
      <c r="Z55" s="619"/>
      <c r="AA55" s="619"/>
      <c r="AB55" s="619"/>
      <c r="AC55" s="619"/>
      <c r="AD55" s="619"/>
      <c r="AE55" s="619"/>
      <c r="AF55" s="619"/>
      <c r="AG55" s="619"/>
      <c r="AH55" s="619"/>
      <c r="AI55" s="619"/>
      <c r="AJ55" s="620"/>
      <c r="AL55" s="571"/>
      <c r="AM55" s="571"/>
      <c r="AN55" s="571"/>
      <c r="AO55" s="571"/>
    </row>
    <row r="56" spans="1:46" s="183" customFormat="1" ht="21" hidden="1" customHeight="1">
      <c r="A56" s="2"/>
      <c r="B56" s="345" t="s">
        <v>317</v>
      </c>
      <c r="C56" s="346"/>
      <c r="D56" s="346"/>
      <c r="E56" s="346"/>
      <c r="F56" s="346"/>
      <c r="G56" s="346"/>
      <c r="H56" s="346"/>
      <c r="I56" s="346"/>
      <c r="J56" s="346"/>
      <c r="K56" s="346"/>
      <c r="L56" s="346"/>
      <c r="M56" s="347"/>
      <c r="N56" s="621" t="s">
        <v>311</v>
      </c>
      <c r="O56" s="622"/>
      <c r="P56" s="622"/>
      <c r="Q56" s="622"/>
      <c r="R56" s="622"/>
      <c r="S56" s="622"/>
      <c r="T56" s="623"/>
      <c r="U56" s="623"/>
      <c r="V56" s="623"/>
      <c r="W56" s="623"/>
      <c r="X56" s="623"/>
      <c r="Y56" s="623"/>
      <c r="Z56" s="623"/>
      <c r="AA56" s="623"/>
      <c r="AB56" s="623"/>
      <c r="AC56" s="623"/>
      <c r="AD56" s="623"/>
      <c r="AE56" s="623"/>
      <c r="AF56" s="623"/>
      <c r="AG56" s="623"/>
      <c r="AH56" s="623"/>
      <c r="AI56" s="623"/>
      <c r="AJ56" s="624"/>
      <c r="AL56" s="571"/>
      <c r="AM56" s="571"/>
      <c r="AN56" s="571"/>
      <c r="AO56" s="571"/>
      <c r="AR56" s="184"/>
      <c r="AS56" s="184"/>
      <c r="AT56" s="184"/>
    </row>
    <row r="57" spans="1:46" s="183" customFormat="1" ht="21" hidden="1" customHeight="1">
      <c r="A57" s="2"/>
      <c r="B57" s="598"/>
      <c r="C57" s="599"/>
      <c r="D57" s="599"/>
      <c r="E57" s="599"/>
      <c r="F57" s="599"/>
      <c r="G57" s="599"/>
      <c r="H57" s="599"/>
      <c r="I57" s="599"/>
      <c r="J57" s="599"/>
      <c r="K57" s="599"/>
      <c r="L57" s="599"/>
      <c r="M57" s="600"/>
      <c r="N57" s="269"/>
      <c r="O57" s="270"/>
      <c r="P57" s="270"/>
      <c r="Q57" s="270"/>
      <c r="R57" s="270"/>
      <c r="S57" s="270"/>
      <c r="T57" s="270"/>
      <c r="U57" s="270"/>
      <c r="V57" s="270"/>
      <c r="W57" s="270"/>
      <c r="X57" s="270"/>
      <c r="Y57" s="270"/>
      <c r="Z57" s="270"/>
      <c r="AA57" s="270"/>
      <c r="AB57" s="270"/>
      <c r="AC57" s="270"/>
      <c r="AD57" s="270"/>
      <c r="AE57" s="270"/>
      <c r="AF57" s="270"/>
      <c r="AG57" s="270"/>
      <c r="AH57" s="270"/>
      <c r="AI57" s="270"/>
      <c r="AJ57" s="271"/>
      <c r="AL57" s="571"/>
      <c r="AM57" s="571"/>
      <c r="AN57" s="571"/>
      <c r="AO57" s="571"/>
      <c r="AR57" s="184"/>
      <c r="AS57" s="184"/>
      <c r="AT57" s="184"/>
    </row>
    <row r="58" spans="1:46" s="183" customFormat="1" ht="21" hidden="1" customHeight="1">
      <c r="A58" s="2"/>
      <c r="B58" s="610" t="s">
        <v>69</v>
      </c>
      <c r="C58" s="611"/>
      <c r="D58" s="611"/>
      <c r="E58" s="611"/>
      <c r="F58" s="611"/>
      <c r="G58" s="611"/>
      <c r="H58" s="611"/>
      <c r="I58" s="611"/>
      <c r="J58" s="611"/>
      <c r="K58" s="611"/>
      <c r="L58" s="611"/>
      <c r="M58" s="611"/>
      <c r="N58" s="298" t="s">
        <v>308</v>
      </c>
      <c r="O58" s="299"/>
      <c r="P58" s="625"/>
      <c r="Q58" s="625"/>
      <c r="R58" s="625"/>
      <c r="S58" s="625"/>
      <c r="T58" s="625"/>
      <c r="U58" s="625"/>
      <c r="V58" s="625"/>
      <c r="W58" s="625"/>
      <c r="X58" s="625"/>
      <c r="Y58" s="625"/>
      <c r="Z58" s="625"/>
      <c r="AA58" s="625"/>
      <c r="AB58" s="625"/>
      <c r="AC58" s="625"/>
      <c r="AD58" s="625"/>
      <c r="AE58" s="625"/>
      <c r="AF58" s="625"/>
      <c r="AG58" s="625"/>
      <c r="AH58" s="625"/>
      <c r="AI58" s="625"/>
      <c r="AJ58" s="626"/>
      <c r="AL58" s="571"/>
      <c r="AM58" s="571"/>
      <c r="AN58" s="571"/>
      <c r="AO58" s="571"/>
    </row>
    <row r="59" spans="1:46" s="183" customFormat="1" ht="21" hidden="1" customHeight="1">
      <c r="A59" s="2"/>
      <c r="B59" s="612"/>
      <c r="C59" s="613"/>
      <c r="D59" s="613"/>
      <c r="E59" s="613"/>
      <c r="F59" s="613"/>
      <c r="G59" s="613"/>
      <c r="H59" s="613"/>
      <c r="I59" s="613"/>
      <c r="J59" s="613"/>
      <c r="K59" s="613"/>
      <c r="L59" s="613"/>
      <c r="M59" s="613"/>
      <c r="N59" s="269"/>
      <c r="O59" s="270"/>
      <c r="P59" s="270"/>
      <c r="Q59" s="270"/>
      <c r="R59" s="270"/>
      <c r="S59" s="270"/>
      <c r="T59" s="270"/>
      <c r="U59" s="270"/>
      <c r="V59" s="270"/>
      <c r="W59" s="270"/>
      <c r="X59" s="270"/>
      <c r="Y59" s="270"/>
      <c r="Z59" s="270"/>
      <c r="AA59" s="270"/>
      <c r="AB59" s="270"/>
      <c r="AC59" s="270"/>
      <c r="AD59" s="270"/>
      <c r="AE59" s="270"/>
      <c r="AF59" s="270"/>
      <c r="AG59" s="270"/>
      <c r="AH59" s="270"/>
      <c r="AI59" s="270"/>
      <c r="AJ59" s="271"/>
      <c r="AK59" s="6"/>
      <c r="AL59" s="571"/>
      <c r="AM59" s="571"/>
      <c r="AN59" s="571"/>
      <c r="AO59" s="571"/>
    </row>
    <row r="60" spans="1:46" s="183" customFormat="1" ht="21" hidden="1" customHeight="1">
      <c r="A60" s="2"/>
      <c r="B60" s="610" t="s">
        <v>318</v>
      </c>
      <c r="C60" s="611"/>
      <c r="D60" s="611"/>
      <c r="E60" s="611"/>
      <c r="F60" s="611"/>
      <c r="G60" s="611"/>
      <c r="H60" s="611"/>
      <c r="I60" s="611"/>
      <c r="J60" s="611"/>
      <c r="K60" s="611"/>
      <c r="L60" s="611"/>
      <c r="M60" s="611"/>
      <c r="N60" s="614" t="s">
        <v>311</v>
      </c>
      <c r="O60" s="615"/>
      <c r="P60" s="615"/>
      <c r="Q60" s="615"/>
      <c r="R60" s="615"/>
      <c r="S60" s="615"/>
      <c r="T60" s="616"/>
      <c r="U60" s="616"/>
      <c r="V60" s="616"/>
      <c r="W60" s="616"/>
      <c r="X60" s="616"/>
      <c r="Y60" s="616"/>
      <c r="Z60" s="616"/>
      <c r="AA60" s="616"/>
      <c r="AB60" s="616"/>
      <c r="AC60" s="616"/>
      <c r="AD60" s="616"/>
      <c r="AE60" s="616"/>
      <c r="AF60" s="616"/>
      <c r="AG60" s="616"/>
      <c r="AH60" s="616"/>
      <c r="AI60" s="616"/>
      <c r="AJ60" s="617"/>
      <c r="AK60" s="6"/>
      <c r="AL60" s="571"/>
      <c r="AM60" s="571"/>
      <c r="AN60" s="571"/>
      <c r="AO60" s="571"/>
    </row>
    <row r="61" spans="1:46" s="183" customFormat="1" ht="21" hidden="1" customHeight="1">
      <c r="A61" s="2"/>
      <c r="B61" s="612"/>
      <c r="C61" s="613"/>
      <c r="D61" s="613"/>
      <c r="E61" s="613"/>
      <c r="F61" s="613"/>
      <c r="G61" s="613"/>
      <c r="H61" s="613"/>
      <c r="I61" s="613"/>
      <c r="J61" s="613"/>
      <c r="K61" s="613"/>
      <c r="L61" s="613"/>
      <c r="M61" s="613"/>
      <c r="N61" s="269"/>
      <c r="O61" s="270"/>
      <c r="P61" s="270"/>
      <c r="Q61" s="270"/>
      <c r="R61" s="270"/>
      <c r="S61" s="270"/>
      <c r="T61" s="270"/>
      <c r="U61" s="270"/>
      <c r="V61" s="270"/>
      <c r="W61" s="270"/>
      <c r="X61" s="270"/>
      <c r="Y61" s="270"/>
      <c r="Z61" s="270"/>
      <c r="AA61" s="270"/>
      <c r="AB61" s="270"/>
      <c r="AC61" s="270"/>
      <c r="AD61" s="270"/>
      <c r="AE61" s="270"/>
      <c r="AF61" s="270"/>
      <c r="AG61" s="270"/>
      <c r="AH61" s="270"/>
      <c r="AI61" s="270"/>
      <c r="AJ61" s="271"/>
      <c r="AK61" s="6"/>
      <c r="AL61" s="571"/>
      <c r="AM61" s="571"/>
      <c r="AN61" s="571"/>
      <c r="AO61" s="571"/>
    </row>
    <row r="62" spans="1:46" s="183" customFormat="1" ht="21" hidden="1" customHeight="1" thickBot="1">
      <c r="A62" s="2"/>
      <c r="B62" s="595" t="s">
        <v>333</v>
      </c>
      <c r="C62" s="596"/>
      <c r="D62" s="596"/>
      <c r="E62" s="596"/>
      <c r="F62" s="596"/>
      <c r="G62" s="596"/>
      <c r="H62" s="596"/>
      <c r="I62" s="596"/>
      <c r="J62" s="596"/>
      <c r="K62" s="596"/>
      <c r="L62" s="596"/>
      <c r="M62" s="597"/>
      <c r="N62" s="618"/>
      <c r="O62" s="619"/>
      <c r="P62" s="619"/>
      <c r="Q62" s="619"/>
      <c r="R62" s="619"/>
      <c r="S62" s="619"/>
      <c r="T62" s="619"/>
      <c r="U62" s="619"/>
      <c r="V62" s="619"/>
      <c r="W62" s="619"/>
      <c r="X62" s="619"/>
      <c r="Y62" s="619"/>
      <c r="Z62" s="619"/>
      <c r="AA62" s="619"/>
      <c r="AB62" s="619"/>
      <c r="AC62" s="619"/>
      <c r="AD62" s="619"/>
      <c r="AE62" s="619"/>
      <c r="AF62" s="619"/>
      <c r="AG62" s="619"/>
      <c r="AH62" s="619"/>
      <c r="AI62" s="619"/>
      <c r="AJ62" s="620"/>
      <c r="AL62" s="571"/>
      <c r="AM62" s="571"/>
      <c r="AN62" s="571"/>
      <c r="AO62" s="571"/>
    </row>
    <row r="63" spans="1:46" s="183" customFormat="1" ht="21" hidden="1" customHeight="1">
      <c r="A63" s="2"/>
      <c r="B63" s="345" t="s">
        <v>317</v>
      </c>
      <c r="C63" s="346"/>
      <c r="D63" s="346"/>
      <c r="E63" s="346"/>
      <c r="F63" s="346"/>
      <c r="G63" s="346"/>
      <c r="H63" s="346"/>
      <c r="I63" s="346"/>
      <c r="J63" s="346"/>
      <c r="K63" s="346"/>
      <c r="L63" s="346"/>
      <c r="M63" s="347"/>
      <c r="N63" s="621" t="s">
        <v>311</v>
      </c>
      <c r="O63" s="622"/>
      <c r="P63" s="622"/>
      <c r="Q63" s="622"/>
      <c r="R63" s="622"/>
      <c r="S63" s="622"/>
      <c r="T63" s="623"/>
      <c r="U63" s="623"/>
      <c r="V63" s="623"/>
      <c r="W63" s="623"/>
      <c r="X63" s="623"/>
      <c r="Y63" s="623"/>
      <c r="Z63" s="623"/>
      <c r="AA63" s="623"/>
      <c r="AB63" s="623"/>
      <c r="AC63" s="623"/>
      <c r="AD63" s="623"/>
      <c r="AE63" s="623"/>
      <c r="AF63" s="623"/>
      <c r="AG63" s="623"/>
      <c r="AH63" s="623"/>
      <c r="AI63" s="623"/>
      <c r="AJ63" s="624"/>
      <c r="AL63" s="571"/>
      <c r="AM63" s="571"/>
      <c r="AN63" s="571"/>
      <c r="AO63" s="571"/>
      <c r="AR63" s="184"/>
      <c r="AS63" s="184"/>
      <c r="AT63" s="184"/>
    </row>
    <row r="64" spans="1:46" s="183" customFormat="1" ht="21" hidden="1" customHeight="1">
      <c r="A64" s="2"/>
      <c r="B64" s="598"/>
      <c r="C64" s="599"/>
      <c r="D64" s="599"/>
      <c r="E64" s="599"/>
      <c r="F64" s="599"/>
      <c r="G64" s="599"/>
      <c r="H64" s="599"/>
      <c r="I64" s="599"/>
      <c r="J64" s="599"/>
      <c r="K64" s="599"/>
      <c r="L64" s="599"/>
      <c r="M64" s="600"/>
      <c r="N64" s="269"/>
      <c r="O64" s="270"/>
      <c r="P64" s="270"/>
      <c r="Q64" s="270"/>
      <c r="R64" s="270"/>
      <c r="S64" s="270"/>
      <c r="T64" s="270"/>
      <c r="U64" s="270"/>
      <c r="V64" s="270"/>
      <c r="W64" s="270"/>
      <c r="X64" s="270"/>
      <c r="Y64" s="270"/>
      <c r="Z64" s="270"/>
      <c r="AA64" s="270"/>
      <c r="AB64" s="270"/>
      <c r="AC64" s="270"/>
      <c r="AD64" s="270"/>
      <c r="AE64" s="270"/>
      <c r="AF64" s="270"/>
      <c r="AG64" s="270"/>
      <c r="AH64" s="270"/>
      <c r="AI64" s="270"/>
      <c r="AJ64" s="271"/>
      <c r="AL64" s="571"/>
      <c r="AM64" s="571"/>
      <c r="AN64" s="571"/>
      <c r="AO64" s="571"/>
      <c r="AR64" s="184"/>
      <c r="AS64" s="184"/>
      <c r="AT64" s="184"/>
    </row>
    <row r="65" spans="1:47" s="183" customFormat="1" ht="21" hidden="1" customHeight="1">
      <c r="A65" s="2"/>
      <c r="B65" s="610" t="s">
        <v>69</v>
      </c>
      <c r="C65" s="611"/>
      <c r="D65" s="611"/>
      <c r="E65" s="611"/>
      <c r="F65" s="611"/>
      <c r="G65" s="611"/>
      <c r="H65" s="611"/>
      <c r="I65" s="611"/>
      <c r="J65" s="611"/>
      <c r="K65" s="611"/>
      <c r="L65" s="611"/>
      <c r="M65" s="611"/>
      <c r="N65" s="298" t="s">
        <v>308</v>
      </c>
      <c r="O65" s="299"/>
      <c r="P65" s="625"/>
      <c r="Q65" s="625"/>
      <c r="R65" s="625"/>
      <c r="S65" s="625"/>
      <c r="T65" s="625"/>
      <c r="U65" s="625"/>
      <c r="V65" s="625"/>
      <c r="W65" s="625"/>
      <c r="X65" s="625"/>
      <c r="Y65" s="625"/>
      <c r="Z65" s="625"/>
      <c r="AA65" s="625"/>
      <c r="AB65" s="625"/>
      <c r="AC65" s="625"/>
      <c r="AD65" s="625"/>
      <c r="AE65" s="625"/>
      <c r="AF65" s="625"/>
      <c r="AG65" s="625"/>
      <c r="AH65" s="625"/>
      <c r="AI65" s="625"/>
      <c r="AJ65" s="626"/>
      <c r="AL65" s="571"/>
      <c r="AM65" s="571"/>
      <c r="AN65" s="571"/>
      <c r="AO65" s="571"/>
    </row>
    <row r="66" spans="1:47" s="183" customFormat="1" ht="21" hidden="1" customHeight="1">
      <c r="A66" s="2"/>
      <c r="B66" s="612"/>
      <c r="C66" s="613"/>
      <c r="D66" s="613"/>
      <c r="E66" s="613"/>
      <c r="F66" s="613"/>
      <c r="G66" s="613"/>
      <c r="H66" s="613"/>
      <c r="I66" s="613"/>
      <c r="J66" s="613"/>
      <c r="K66" s="613"/>
      <c r="L66" s="613"/>
      <c r="M66" s="613"/>
      <c r="N66" s="269"/>
      <c r="O66" s="270"/>
      <c r="P66" s="270"/>
      <c r="Q66" s="270"/>
      <c r="R66" s="270"/>
      <c r="S66" s="270"/>
      <c r="T66" s="270"/>
      <c r="U66" s="270"/>
      <c r="V66" s="270"/>
      <c r="W66" s="270"/>
      <c r="X66" s="270"/>
      <c r="Y66" s="270"/>
      <c r="Z66" s="270"/>
      <c r="AA66" s="270"/>
      <c r="AB66" s="270"/>
      <c r="AC66" s="270"/>
      <c r="AD66" s="270"/>
      <c r="AE66" s="270"/>
      <c r="AF66" s="270"/>
      <c r="AG66" s="270"/>
      <c r="AH66" s="270"/>
      <c r="AI66" s="270"/>
      <c r="AJ66" s="271"/>
      <c r="AK66" s="6"/>
      <c r="AL66" s="571"/>
      <c r="AM66" s="571"/>
      <c r="AN66" s="571"/>
      <c r="AO66" s="571"/>
    </row>
    <row r="67" spans="1:47" s="183" customFormat="1" ht="21" hidden="1" customHeight="1">
      <c r="A67" s="2"/>
      <c r="B67" s="610" t="s">
        <v>318</v>
      </c>
      <c r="C67" s="611"/>
      <c r="D67" s="611"/>
      <c r="E67" s="611"/>
      <c r="F67" s="611"/>
      <c r="G67" s="611"/>
      <c r="H67" s="611"/>
      <c r="I67" s="611"/>
      <c r="J67" s="611"/>
      <c r="K67" s="611"/>
      <c r="L67" s="611"/>
      <c r="M67" s="611"/>
      <c r="N67" s="614" t="s">
        <v>311</v>
      </c>
      <c r="O67" s="615"/>
      <c r="P67" s="615"/>
      <c r="Q67" s="615"/>
      <c r="R67" s="615"/>
      <c r="S67" s="615"/>
      <c r="T67" s="616"/>
      <c r="U67" s="616"/>
      <c r="V67" s="616"/>
      <c r="W67" s="616"/>
      <c r="X67" s="616"/>
      <c r="Y67" s="616"/>
      <c r="Z67" s="616"/>
      <c r="AA67" s="616"/>
      <c r="AB67" s="616"/>
      <c r="AC67" s="616"/>
      <c r="AD67" s="616"/>
      <c r="AE67" s="616"/>
      <c r="AF67" s="616"/>
      <c r="AG67" s="616"/>
      <c r="AH67" s="616"/>
      <c r="AI67" s="616"/>
      <c r="AJ67" s="617"/>
      <c r="AK67" s="6"/>
      <c r="AL67" s="571"/>
      <c r="AM67" s="571"/>
      <c r="AN67" s="571"/>
      <c r="AO67" s="571"/>
    </row>
    <row r="68" spans="1:47" s="183" customFormat="1" ht="21" hidden="1" customHeight="1">
      <c r="A68" s="2"/>
      <c r="B68" s="612"/>
      <c r="C68" s="613"/>
      <c r="D68" s="613"/>
      <c r="E68" s="613"/>
      <c r="F68" s="613"/>
      <c r="G68" s="613"/>
      <c r="H68" s="613"/>
      <c r="I68" s="613"/>
      <c r="J68" s="613"/>
      <c r="K68" s="613"/>
      <c r="L68" s="613"/>
      <c r="M68" s="613"/>
      <c r="N68" s="269"/>
      <c r="O68" s="270"/>
      <c r="P68" s="270"/>
      <c r="Q68" s="270"/>
      <c r="R68" s="270"/>
      <c r="S68" s="270"/>
      <c r="T68" s="270"/>
      <c r="U68" s="270"/>
      <c r="V68" s="270"/>
      <c r="W68" s="270"/>
      <c r="X68" s="270"/>
      <c r="Y68" s="270"/>
      <c r="Z68" s="270"/>
      <c r="AA68" s="270"/>
      <c r="AB68" s="270"/>
      <c r="AC68" s="270"/>
      <c r="AD68" s="270"/>
      <c r="AE68" s="270"/>
      <c r="AF68" s="270"/>
      <c r="AG68" s="270"/>
      <c r="AH68" s="270"/>
      <c r="AI68" s="270"/>
      <c r="AJ68" s="271"/>
      <c r="AK68" s="6"/>
      <c r="AL68" s="571"/>
      <c r="AM68" s="571"/>
      <c r="AN68" s="571"/>
      <c r="AO68" s="571"/>
    </row>
    <row r="69" spans="1:47" s="183" customFormat="1" ht="21" hidden="1" customHeight="1" thickBot="1">
      <c r="A69" s="2"/>
      <c r="B69" s="595" t="s">
        <v>333</v>
      </c>
      <c r="C69" s="596"/>
      <c r="D69" s="596"/>
      <c r="E69" s="596"/>
      <c r="F69" s="596"/>
      <c r="G69" s="596"/>
      <c r="H69" s="596"/>
      <c r="I69" s="596"/>
      <c r="J69" s="596"/>
      <c r="K69" s="596"/>
      <c r="L69" s="596"/>
      <c r="M69" s="597"/>
      <c r="N69" s="618"/>
      <c r="O69" s="619"/>
      <c r="P69" s="619"/>
      <c r="Q69" s="619"/>
      <c r="R69" s="619"/>
      <c r="S69" s="619"/>
      <c r="T69" s="619"/>
      <c r="U69" s="619"/>
      <c r="V69" s="619"/>
      <c r="W69" s="619"/>
      <c r="X69" s="619"/>
      <c r="Y69" s="619"/>
      <c r="Z69" s="619"/>
      <c r="AA69" s="619"/>
      <c r="AB69" s="619"/>
      <c r="AC69" s="619"/>
      <c r="AD69" s="619"/>
      <c r="AE69" s="619"/>
      <c r="AF69" s="619"/>
      <c r="AG69" s="619"/>
      <c r="AH69" s="619"/>
      <c r="AI69" s="619"/>
      <c r="AJ69" s="620"/>
      <c r="AL69" s="571"/>
      <c r="AM69" s="571"/>
      <c r="AN69" s="571"/>
      <c r="AO69" s="571"/>
    </row>
    <row r="70" spans="1:47" s="183" customFormat="1" ht="21" hidden="1" customHeight="1">
      <c r="A70" s="2"/>
      <c r="B70" s="345" t="s">
        <v>317</v>
      </c>
      <c r="C70" s="346"/>
      <c r="D70" s="346"/>
      <c r="E70" s="346"/>
      <c r="F70" s="346"/>
      <c r="G70" s="346"/>
      <c r="H70" s="346"/>
      <c r="I70" s="346"/>
      <c r="J70" s="346"/>
      <c r="K70" s="346"/>
      <c r="L70" s="346"/>
      <c r="M70" s="347"/>
      <c r="N70" s="621" t="s">
        <v>311</v>
      </c>
      <c r="O70" s="622"/>
      <c r="P70" s="622"/>
      <c r="Q70" s="622"/>
      <c r="R70" s="622"/>
      <c r="S70" s="622"/>
      <c r="T70" s="623"/>
      <c r="U70" s="623"/>
      <c r="V70" s="623"/>
      <c r="W70" s="623"/>
      <c r="X70" s="623"/>
      <c r="Y70" s="623"/>
      <c r="Z70" s="623"/>
      <c r="AA70" s="623"/>
      <c r="AB70" s="623"/>
      <c r="AC70" s="623"/>
      <c r="AD70" s="623"/>
      <c r="AE70" s="623"/>
      <c r="AF70" s="623"/>
      <c r="AG70" s="623"/>
      <c r="AH70" s="623"/>
      <c r="AI70" s="623"/>
      <c r="AJ70" s="624"/>
      <c r="AL70" s="571"/>
      <c r="AM70" s="571"/>
      <c r="AN70" s="571"/>
      <c r="AO70" s="571"/>
      <c r="AR70" s="184"/>
      <c r="AS70" s="184"/>
      <c r="AT70" s="184"/>
    </row>
    <row r="71" spans="1:47" s="183" customFormat="1" ht="21" hidden="1" customHeight="1">
      <c r="A71" s="2"/>
      <c r="B71" s="598"/>
      <c r="C71" s="599"/>
      <c r="D71" s="599"/>
      <c r="E71" s="599"/>
      <c r="F71" s="599"/>
      <c r="G71" s="599"/>
      <c r="H71" s="599"/>
      <c r="I71" s="599"/>
      <c r="J71" s="599"/>
      <c r="K71" s="599"/>
      <c r="L71" s="599"/>
      <c r="M71" s="600"/>
      <c r="N71" s="269"/>
      <c r="O71" s="270"/>
      <c r="P71" s="270"/>
      <c r="Q71" s="270"/>
      <c r="R71" s="270"/>
      <c r="S71" s="270"/>
      <c r="T71" s="270"/>
      <c r="U71" s="270"/>
      <c r="V71" s="270"/>
      <c r="W71" s="270"/>
      <c r="X71" s="270"/>
      <c r="Y71" s="270"/>
      <c r="Z71" s="270"/>
      <c r="AA71" s="270"/>
      <c r="AB71" s="270"/>
      <c r="AC71" s="270"/>
      <c r="AD71" s="270"/>
      <c r="AE71" s="270"/>
      <c r="AF71" s="270"/>
      <c r="AG71" s="270"/>
      <c r="AH71" s="270"/>
      <c r="AI71" s="270"/>
      <c r="AJ71" s="271"/>
      <c r="AL71" s="571"/>
      <c r="AM71" s="571"/>
      <c r="AN71" s="571"/>
      <c r="AO71" s="571"/>
      <c r="AR71" s="184"/>
      <c r="AS71" s="184"/>
      <c r="AT71" s="184"/>
    </row>
    <row r="72" spans="1:47" s="183" customFormat="1" ht="21" hidden="1" customHeight="1">
      <c r="A72" s="2"/>
      <c r="B72" s="610" t="s">
        <v>69</v>
      </c>
      <c r="C72" s="611"/>
      <c r="D72" s="611"/>
      <c r="E72" s="611"/>
      <c r="F72" s="611"/>
      <c r="G72" s="611"/>
      <c r="H72" s="611"/>
      <c r="I72" s="611"/>
      <c r="J72" s="611"/>
      <c r="K72" s="611"/>
      <c r="L72" s="611"/>
      <c r="M72" s="611"/>
      <c r="N72" s="298" t="s">
        <v>308</v>
      </c>
      <c r="O72" s="299"/>
      <c r="P72" s="625"/>
      <c r="Q72" s="625"/>
      <c r="R72" s="625"/>
      <c r="S72" s="625"/>
      <c r="T72" s="625"/>
      <c r="U72" s="625"/>
      <c r="V72" s="625"/>
      <c r="W72" s="625"/>
      <c r="X72" s="625"/>
      <c r="Y72" s="625"/>
      <c r="Z72" s="625"/>
      <c r="AA72" s="625"/>
      <c r="AB72" s="625"/>
      <c r="AC72" s="625"/>
      <c r="AD72" s="625"/>
      <c r="AE72" s="625"/>
      <c r="AF72" s="625"/>
      <c r="AG72" s="625"/>
      <c r="AH72" s="625"/>
      <c r="AI72" s="625"/>
      <c r="AJ72" s="626"/>
      <c r="AL72" s="571"/>
      <c r="AM72" s="571"/>
      <c r="AN72" s="571"/>
      <c r="AO72" s="571"/>
    </row>
    <row r="73" spans="1:47" s="183" customFormat="1" ht="21" hidden="1" customHeight="1">
      <c r="A73" s="2"/>
      <c r="B73" s="612"/>
      <c r="C73" s="613"/>
      <c r="D73" s="613"/>
      <c r="E73" s="613"/>
      <c r="F73" s="613"/>
      <c r="G73" s="613"/>
      <c r="H73" s="613"/>
      <c r="I73" s="613"/>
      <c r="J73" s="613"/>
      <c r="K73" s="613"/>
      <c r="L73" s="613"/>
      <c r="M73" s="613"/>
      <c r="N73" s="269"/>
      <c r="O73" s="270"/>
      <c r="P73" s="270"/>
      <c r="Q73" s="270"/>
      <c r="R73" s="270"/>
      <c r="S73" s="270"/>
      <c r="T73" s="270"/>
      <c r="U73" s="270"/>
      <c r="V73" s="270"/>
      <c r="W73" s="270"/>
      <c r="X73" s="270"/>
      <c r="Y73" s="270"/>
      <c r="Z73" s="270"/>
      <c r="AA73" s="270"/>
      <c r="AB73" s="270"/>
      <c r="AC73" s="270"/>
      <c r="AD73" s="270"/>
      <c r="AE73" s="270"/>
      <c r="AF73" s="270"/>
      <c r="AG73" s="270"/>
      <c r="AH73" s="270"/>
      <c r="AI73" s="270"/>
      <c r="AJ73" s="271"/>
      <c r="AK73" s="6"/>
      <c r="AL73" s="571"/>
      <c r="AM73" s="571"/>
      <c r="AN73" s="571"/>
      <c r="AO73" s="571"/>
    </row>
    <row r="74" spans="1:47" s="183" customFormat="1" ht="21" hidden="1" customHeight="1">
      <c r="A74" s="2"/>
      <c r="B74" s="610" t="s">
        <v>318</v>
      </c>
      <c r="C74" s="611"/>
      <c r="D74" s="611"/>
      <c r="E74" s="611"/>
      <c r="F74" s="611"/>
      <c r="G74" s="611"/>
      <c r="H74" s="611"/>
      <c r="I74" s="611"/>
      <c r="J74" s="611"/>
      <c r="K74" s="611"/>
      <c r="L74" s="611"/>
      <c r="M74" s="611"/>
      <c r="N74" s="614" t="s">
        <v>311</v>
      </c>
      <c r="O74" s="615"/>
      <c r="P74" s="615"/>
      <c r="Q74" s="615"/>
      <c r="R74" s="615"/>
      <c r="S74" s="615"/>
      <c r="T74" s="616"/>
      <c r="U74" s="616"/>
      <c r="V74" s="616"/>
      <c r="W74" s="616"/>
      <c r="X74" s="616"/>
      <c r="Y74" s="616"/>
      <c r="Z74" s="616"/>
      <c r="AA74" s="616"/>
      <c r="AB74" s="616"/>
      <c r="AC74" s="616"/>
      <c r="AD74" s="616"/>
      <c r="AE74" s="616"/>
      <c r="AF74" s="616"/>
      <c r="AG74" s="616"/>
      <c r="AH74" s="616"/>
      <c r="AI74" s="616"/>
      <c r="AJ74" s="617"/>
      <c r="AK74" s="6"/>
      <c r="AL74" s="571"/>
      <c r="AM74" s="571"/>
      <c r="AN74" s="571"/>
      <c r="AO74" s="571"/>
    </row>
    <row r="75" spans="1:47" s="183" customFormat="1" ht="21" hidden="1" customHeight="1">
      <c r="A75" s="2"/>
      <c r="B75" s="612"/>
      <c r="C75" s="613"/>
      <c r="D75" s="613"/>
      <c r="E75" s="613"/>
      <c r="F75" s="613"/>
      <c r="G75" s="613"/>
      <c r="H75" s="613"/>
      <c r="I75" s="613"/>
      <c r="J75" s="613"/>
      <c r="K75" s="613"/>
      <c r="L75" s="613"/>
      <c r="M75" s="613"/>
      <c r="N75" s="269"/>
      <c r="O75" s="270"/>
      <c r="P75" s="270"/>
      <c r="Q75" s="270"/>
      <c r="R75" s="270"/>
      <c r="S75" s="270"/>
      <c r="T75" s="270"/>
      <c r="U75" s="270"/>
      <c r="V75" s="270"/>
      <c r="W75" s="270"/>
      <c r="X75" s="270"/>
      <c r="Y75" s="270"/>
      <c r="Z75" s="270"/>
      <c r="AA75" s="270"/>
      <c r="AB75" s="270"/>
      <c r="AC75" s="270"/>
      <c r="AD75" s="270"/>
      <c r="AE75" s="270"/>
      <c r="AF75" s="270"/>
      <c r="AG75" s="270"/>
      <c r="AH75" s="270"/>
      <c r="AI75" s="270"/>
      <c r="AJ75" s="271"/>
      <c r="AK75" s="6"/>
      <c r="AL75" s="571"/>
      <c r="AM75" s="571"/>
      <c r="AN75" s="571"/>
      <c r="AO75" s="571"/>
    </row>
    <row r="76" spans="1:47" s="183" customFormat="1" ht="21" hidden="1" customHeight="1" thickBot="1">
      <c r="A76" s="2"/>
      <c r="B76" s="595" t="s">
        <v>333</v>
      </c>
      <c r="C76" s="596"/>
      <c r="D76" s="596"/>
      <c r="E76" s="596"/>
      <c r="F76" s="596"/>
      <c r="G76" s="596"/>
      <c r="H76" s="596"/>
      <c r="I76" s="596"/>
      <c r="J76" s="596"/>
      <c r="K76" s="596"/>
      <c r="L76" s="596"/>
      <c r="M76" s="597"/>
      <c r="N76" s="618"/>
      <c r="O76" s="619"/>
      <c r="P76" s="619"/>
      <c r="Q76" s="619"/>
      <c r="R76" s="619"/>
      <c r="S76" s="619"/>
      <c r="T76" s="619"/>
      <c r="U76" s="619"/>
      <c r="V76" s="619"/>
      <c r="W76" s="619"/>
      <c r="X76" s="619"/>
      <c r="Y76" s="619"/>
      <c r="Z76" s="619"/>
      <c r="AA76" s="619"/>
      <c r="AB76" s="619"/>
      <c r="AC76" s="619"/>
      <c r="AD76" s="619"/>
      <c r="AE76" s="619"/>
      <c r="AF76" s="619"/>
      <c r="AG76" s="619"/>
      <c r="AH76" s="619"/>
      <c r="AI76" s="619"/>
      <c r="AJ76" s="620"/>
      <c r="AL76" s="571"/>
      <c r="AM76" s="571"/>
      <c r="AN76" s="571"/>
      <c r="AO76" s="571"/>
    </row>
    <row r="77" spans="1:47" s="3" customFormat="1" ht="21" customHeight="1">
      <c r="A77" s="2"/>
      <c r="B77" s="2"/>
      <c r="C77" s="2"/>
      <c r="D77" s="2"/>
      <c r="E77" s="2"/>
      <c r="F77" s="2"/>
      <c r="G77" s="2"/>
      <c r="H77" s="2"/>
      <c r="I77" s="2"/>
      <c r="J77" s="2"/>
      <c r="K77" s="2"/>
      <c r="L77" s="2"/>
      <c r="X77" s="1"/>
      <c r="Y77" s="1"/>
      <c r="Z77" s="1"/>
      <c r="AA77" s="1"/>
      <c r="AM77" s="6"/>
      <c r="AN77" s="6"/>
    </row>
    <row r="78" spans="1:47" s="3" customFormat="1" ht="21" customHeight="1">
      <c r="A78" s="2"/>
      <c r="B78" s="179" t="s">
        <v>335</v>
      </c>
      <c r="C78" s="179"/>
      <c r="D78" s="179"/>
      <c r="E78" s="179"/>
      <c r="F78" s="179"/>
      <c r="G78" s="179"/>
      <c r="H78" s="179"/>
      <c r="I78" s="179"/>
      <c r="J78" s="179"/>
      <c r="K78" s="179"/>
      <c r="L78" s="179"/>
      <c r="M78" s="179"/>
      <c r="N78" s="179"/>
      <c r="O78" s="179"/>
      <c r="P78" s="179"/>
      <c r="Q78" s="179"/>
      <c r="R78" s="179"/>
      <c r="S78" s="179"/>
      <c r="T78" s="179"/>
      <c r="U78" s="179"/>
      <c r="V78" s="179"/>
      <c r="W78" s="179"/>
      <c r="X78" s="179"/>
      <c r="Y78" s="118"/>
      <c r="Z78" s="118"/>
      <c r="AA78" s="118"/>
      <c r="AL78" s="6"/>
      <c r="AM78" s="6"/>
      <c r="AN78" s="6"/>
      <c r="AO78" s="6"/>
      <c r="AR78" s="167" t="s">
        <v>625</v>
      </c>
      <c r="AS78" s="182"/>
      <c r="AT78" s="182"/>
      <c r="AU78" s="182"/>
    </row>
    <row r="79" spans="1:47" s="3" customFormat="1" ht="21" customHeight="1" thickBot="1">
      <c r="A79" s="2"/>
      <c r="B79" s="180" t="s">
        <v>451</v>
      </c>
      <c r="C79" s="180"/>
      <c r="D79" s="180"/>
      <c r="E79" s="180"/>
      <c r="F79" s="180"/>
      <c r="G79" s="180"/>
      <c r="H79" s="180"/>
      <c r="I79" s="180"/>
      <c r="J79" s="180"/>
      <c r="K79" s="180"/>
      <c r="L79" s="180"/>
      <c r="M79" s="180"/>
      <c r="N79" s="180"/>
      <c r="O79" s="180"/>
      <c r="P79" s="180"/>
      <c r="Q79" s="180"/>
      <c r="R79" s="180"/>
      <c r="S79" s="180"/>
      <c r="T79" s="180"/>
      <c r="U79" s="180"/>
      <c r="V79" s="180"/>
      <c r="W79" s="180"/>
      <c r="X79" s="180"/>
      <c r="Y79" s="180"/>
      <c r="Z79" s="180"/>
      <c r="AA79" s="180"/>
      <c r="AB79" s="180"/>
      <c r="AC79" s="180"/>
      <c r="AD79" s="180"/>
      <c r="AE79" s="180"/>
      <c r="AF79" s="180"/>
      <c r="AG79" s="180"/>
      <c r="AH79" s="180"/>
      <c r="AI79" s="180"/>
      <c r="AJ79" s="180"/>
      <c r="AL79" s="6"/>
      <c r="AM79" s="6"/>
      <c r="AN79" s="6"/>
      <c r="AO79" s="6"/>
      <c r="AR79" s="184" t="s">
        <v>642</v>
      </c>
      <c r="AS79" s="182"/>
      <c r="AT79" s="182"/>
      <c r="AU79" s="182"/>
    </row>
    <row r="80" spans="1:47" ht="21" customHeight="1">
      <c r="B80" s="345" t="s">
        <v>317</v>
      </c>
      <c r="C80" s="346"/>
      <c r="D80" s="346"/>
      <c r="E80" s="346"/>
      <c r="F80" s="346"/>
      <c r="G80" s="346"/>
      <c r="H80" s="346"/>
      <c r="I80" s="346"/>
      <c r="J80" s="346"/>
      <c r="K80" s="346"/>
      <c r="L80" s="346"/>
      <c r="M80" s="347"/>
      <c r="N80" s="621" t="s">
        <v>311</v>
      </c>
      <c r="O80" s="622"/>
      <c r="P80" s="622"/>
      <c r="Q80" s="622"/>
      <c r="R80" s="622"/>
      <c r="S80" s="622"/>
      <c r="T80" s="623" t="s">
        <v>639</v>
      </c>
      <c r="U80" s="623"/>
      <c r="V80" s="623"/>
      <c r="W80" s="623"/>
      <c r="X80" s="623"/>
      <c r="Y80" s="623"/>
      <c r="Z80" s="623"/>
      <c r="AA80" s="623"/>
      <c r="AB80" s="623"/>
      <c r="AC80" s="623"/>
      <c r="AD80" s="623"/>
      <c r="AE80" s="623"/>
      <c r="AF80" s="623"/>
      <c r="AG80" s="623"/>
      <c r="AH80" s="623"/>
      <c r="AI80" s="623"/>
      <c r="AJ80" s="624"/>
      <c r="AL80" s="571"/>
      <c r="AM80" s="571"/>
      <c r="AN80" s="571"/>
      <c r="AO80" s="571"/>
      <c r="AR80" s="184" t="s">
        <v>520</v>
      </c>
      <c r="AS80" s="182"/>
      <c r="AT80" s="182"/>
      <c r="AU80" s="182"/>
    </row>
    <row r="81" spans="1:47" ht="21" customHeight="1">
      <c r="B81" s="598"/>
      <c r="C81" s="599"/>
      <c r="D81" s="599"/>
      <c r="E81" s="599"/>
      <c r="F81" s="599"/>
      <c r="G81" s="599"/>
      <c r="H81" s="599"/>
      <c r="I81" s="599"/>
      <c r="J81" s="599"/>
      <c r="K81" s="599"/>
      <c r="L81" s="599"/>
      <c r="M81" s="600"/>
      <c r="N81" s="269" t="s">
        <v>640</v>
      </c>
      <c r="O81" s="270"/>
      <c r="P81" s="270"/>
      <c r="Q81" s="270"/>
      <c r="R81" s="270"/>
      <c r="S81" s="270"/>
      <c r="T81" s="270"/>
      <c r="U81" s="270"/>
      <c r="V81" s="270"/>
      <c r="W81" s="270"/>
      <c r="X81" s="270"/>
      <c r="Y81" s="270"/>
      <c r="Z81" s="270"/>
      <c r="AA81" s="270"/>
      <c r="AB81" s="270"/>
      <c r="AC81" s="270"/>
      <c r="AD81" s="270"/>
      <c r="AE81" s="270"/>
      <c r="AF81" s="270"/>
      <c r="AG81" s="270"/>
      <c r="AH81" s="270"/>
      <c r="AI81" s="270"/>
      <c r="AJ81" s="271"/>
      <c r="AL81" s="571"/>
      <c r="AM81" s="571"/>
      <c r="AN81" s="571"/>
      <c r="AO81" s="571"/>
      <c r="AR81" s="184" t="s">
        <v>504</v>
      </c>
      <c r="AS81" s="183"/>
      <c r="AT81" s="183"/>
      <c r="AU81" s="183"/>
    </row>
    <row r="82" spans="1:47" ht="21" customHeight="1">
      <c r="B82" s="610" t="s">
        <v>69</v>
      </c>
      <c r="C82" s="611"/>
      <c r="D82" s="611"/>
      <c r="E82" s="611"/>
      <c r="F82" s="611"/>
      <c r="G82" s="611"/>
      <c r="H82" s="611"/>
      <c r="I82" s="611"/>
      <c r="J82" s="611"/>
      <c r="K82" s="611"/>
      <c r="L82" s="611"/>
      <c r="M82" s="611"/>
      <c r="N82" s="298" t="s">
        <v>308</v>
      </c>
      <c r="O82" s="299"/>
      <c r="P82" s="625" t="s">
        <v>693</v>
      </c>
      <c r="Q82" s="625"/>
      <c r="R82" s="625"/>
      <c r="S82" s="625"/>
      <c r="T82" s="625"/>
      <c r="U82" s="625"/>
      <c r="V82" s="625"/>
      <c r="W82" s="625"/>
      <c r="X82" s="625"/>
      <c r="Y82" s="625"/>
      <c r="Z82" s="625"/>
      <c r="AA82" s="625"/>
      <c r="AB82" s="625"/>
      <c r="AC82" s="625"/>
      <c r="AD82" s="625"/>
      <c r="AE82" s="625"/>
      <c r="AF82" s="625"/>
      <c r="AG82" s="625"/>
      <c r="AH82" s="625"/>
      <c r="AI82" s="625"/>
      <c r="AJ82" s="626"/>
      <c r="AL82" s="571"/>
      <c r="AM82" s="571"/>
      <c r="AN82" s="571"/>
      <c r="AO82" s="571"/>
    </row>
    <row r="83" spans="1:47" ht="21" customHeight="1">
      <c r="B83" s="612"/>
      <c r="C83" s="613"/>
      <c r="D83" s="613"/>
      <c r="E83" s="613"/>
      <c r="F83" s="613"/>
      <c r="G83" s="613"/>
      <c r="H83" s="613"/>
      <c r="I83" s="613"/>
      <c r="J83" s="613"/>
      <c r="K83" s="613"/>
      <c r="L83" s="613"/>
      <c r="M83" s="613"/>
      <c r="N83" s="269" t="s">
        <v>694</v>
      </c>
      <c r="O83" s="270"/>
      <c r="P83" s="270"/>
      <c r="Q83" s="270"/>
      <c r="R83" s="270"/>
      <c r="S83" s="270"/>
      <c r="T83" s="270"/>
      <c r="U83" s="270"/>
      <c r="V83" s="270"/>
      <c r="W83" s="270"/>
      <c r="X83" s="270"/>
      <c r="Y83" s="270"/>
      <c r="Z83" s="270"/>
      <c r="AA83" s="270"/>
      <c r="AB83" s="270"/>
      <c r="AC83" s="270"/>
      <c r="AD83" s="270"/>
      <c r="AE83" s="270"/>
      <c r="AF83" s="270"/>
      <c r="AG83" s="270"/>
      <c r="AH83" s="270"/>
      <c r="AI83" s="270"/>
      <c r="AJ83" s="271"/>
      <c r="AK83" s="6"/>
      <c r="AL83" s="571"/>
      <c r="AM83" s="571"/>
      <c r="AN83" s="571"/>
      <c r="AO83" s="571"/>
    </row>
    <row r="84" spans="1:47" ht="21" customHeight="1">
      <c r="B84" s="610" t="s">
        <v>318</v>
      </c>
      <c r="C84" s="611"/>
      <c r="D84" s="611"/>
      <c r="E84" s="611"/>
      <c r="F84" s="611"/>
      <c r="G84" s="611"/>
      <c r="H84" s="611"/>
      <c r="I84" s="611"/>
      <c r="J84" s="611"/>
      <c r="K84" s="611"/>
      <c r="L84" s="611"/>
      <c r="M84" s="611"/>
      <c r="N84" s="614" t="s">
        <v>311</v>
      </c>
      <c r="O84" s="615"/>
      <c r="P84" s="615"/>
      <c r="Q84" s="615"/>
      <c r="R84" s="615"/>
      <c r="S84" s="615"/>
      <c r="T84" s="616" t="s">
        <v>695</v>
      </c>
      <c r="U84" s="616"/>
      <c r="V84" s="616"/>
      <c r="W84" s="616"/>
      <c r="X84" s="616"/>
      <c r="Y84" s="616"/>
      <c r="Z84" s="616"/>
      <c r="AA84" s="616"/>
      <c r="AB84" s="616"/>
      <c r="AC84" s="616"/>
      <c r="AD84" s="616"/>
      <c r="AE84" s="616"/>
      <c r="AF84" s="616"/>
      <c r="AG84" s="616"/>
      <c r="AH84" s="616"/>
      <c r="AI84" s="616"/>
      <c r="AJ84" s="617"/>
      <c r="AK84" s="6"/>
      <c r="AL84" s="571"/>
      <c r="AM84" s="571"/>
      <c r="AN84" s="571"/>
      <c r="AO84" s="571"/>
    </row>
    <row r="85" spans="1:47" ht="21" customHeight="1">
      <c r="B85" s="612"/>
      <c r="C85" s="613"/>
      <c r="D85" s="613"/>
      <c r="E85" s="613"/>
      <c r="F85" s="613"/>
      <c r="G85" s="613"/>
      <c r="H85" s="613"/>
      <c r="I85" s="613"/>
      <c r="J85" s="613"/>
      <c r="K85" s="613"/>
      <c r="L85" s="613"/>
      <c r="M85" s="613"/>
      <c r="N85" s="269" t="s">
        <v>696</v>
      </c>
      <c r="O85" s="270"/>
      <c r="P85" s="270"/>
      <c r="Q85" s="270"/>
      <c r="R85" s="270"/>
      <c r="S85" s="270"/>
      <c r="T85" s="270"/>
      <c r="U85" s="270"/>
      <c r="V85" s="270"/>
      <c r="W85" s="270"/>
      <c r="X85" s="270"/>
      <c r="Y85" s="270"/>
      <c r="Z85" s="270"/>
      <c r="AA85" s="270"/>
      <c r="AB85" s="270"/>
      <c r="AC85" s="270"/>
      <c r="AD85" s="270"/>
      <c r="AE85" s="270"/>
      <c r="AF85" s="270"/>
      <c r="AG85" s="270"/>
      <c r="AH85" s="270"/>
      <c r="AI85" s="270"/>
      <c r="AJ85" s="271"/>
      <c r="AK85" s="6"/>
      <c r="AL85" s="571"/>
      <c r="AM85" s="571"/>
      <c r="AN85" s="571"/>
      <c r="AO85" s="571"/>
    </row>
    <row r="86" spans="1:47" ht="21" customHeight="1" thickBot="1">
      <c r="B86" s="595" t="s">
        <v>334</v>
      </c>
      <c r="C86" s="596"/>
      <c r="D86" s="596"/>
      <c r="E86" s="596"/>
      <c r="F86" s="596"/>
      <c r="G86" s="596"/>
      <c r="H86" s="596"/>
      <c r="I86" s="596"/>
      <c r="J86" s="596"/>
      <c r="K86" s="596"/>
      <c r="L86" s="596"/>
      <c r="M86" s="597"/>
      <c r="N86" s="618" t="s">
        <v>697</v>
      </c>
      <c r="O86" s="619"/>
      <c r="P86" s="619"/>
      <c r="Q86" s="619"/>
      <c r="R86" s="619"/>
      <c r="S86" s="619"/>
      <c r="T86" s="619"/>
      <c r="U86" s="619"/>
      <c r="V86" s="619"/>
      <c r="W86" s="619"/>
      <c r="X86" s="619"/>
      <c r="Y86" s="619"/>
      <c r="Z86" s="619"/>
      <c r="AA86" s="619"/>
      <c r="AB86" s="619"/>
      <c r="AC86" s="619"/>
      <c r="AD86" s="619"/>
      <c r="AE86" s="619"/>
      <c r="AF86" s="619"/>
      <c r="AG86" s="619"/>
      <c r="AH86" s="619"/>
      <c r="AI86" s="619"/>
      <c r="AJ86" s="620"/>
      <c r="AL86" s="571"/>
      <c r="AM86" s="571"/>
      <c r="AN86" s="571"/>
      <c r="AO86" s="571"/>
    </row>
    <row r="87" spans="1:47" s="182" customFormat="1" ht="21" hidden="1" customHeight="1">
      <c r="A87" s="2"/>
      <c r="B87" s="345" t="s">
        <v>317</v>
      </c>
      <c r="C87" s="346"/>
      <c r="D87" s="346"/>
      <c r="E87" s="346"/>
      <c r="F87" s="346"/>
      <c r="G87" s="346"/>
      <c r="H87" s="346"/>
      <c r="I87" s="346"/>
      <c r="J87" s="346"/>
      <c r="K87" s="346"/>
      <c r="L87" s="346"/>
      <c r="M87" s="347"/>
      <c r="N87" s="621" t="s">
        <v>311</v>
      </c>
      <c r="O87" s="622"/>
      <c r="P87" s="622"/>
      <c r="Q87" s="622"/>
      <c r="R87" s="622"/>
      <c r="S87" s="622"/>
      <c r="T87" s="623"/>
      <c r="U87" s="623"/>
      <c r="V87" s="623"/>
      <c r="W87" s="623"/>
      <c r="X87" s="623"/>
      <c r="Y87" s="623"/>
      <c r="Z87" s="623"/>
      <c r="AA87" s="623"/>
      <c r="AB87" s="623"/>
      <c r="AC87" s="623"/>
      <c r="AD87" s="623"/>
      <c r="AE87" s="623"/>
      <c r="AF87" s="623"/>
      <c r="AG87" s="623"/>
      <c r="AH87" s="623"/>
      <c r="AI87" s="623"/>
      <c r="AJ87" s="624"/>
      <c r="AL87" s="571"/>
      <c r="AM87" s="571"/>
      <c r="AN87" s="571"/>
      <c r="AO87" s="571"/>
    </row>
    <row r="88" spans="1:47" s="182" customFormat="1" ht="21" hidden="1" customHeight="1">
      <c r="A88" s="2"/>
      <c r="B88" s="598"/>
      <c r="C88" s="599"/>
      <c r="D88" s="599"/>
      <c r="E88" s="599"/>
      <c r="F88" s="599"/>
      <c r="G88" s="599"/>
      <c r="H88" s="599"/>
      <c r="I88" s="599"/>
      <c r="J88" s="599"/>
      <c r="K88" s="599"/>
      <c r="L88" s="599"/>
      <c r="M88" s="600"/>
      <c r="N88" s="269"/>
      <c r="O88" s="270"/>
      <c r="P88" s="270"/>
      <c r="Q88" s="270"/>
      <c r="R88" s="270"/>
      <c r="S88" s="270"/>
      <c r="T88" s="270"/>
      <c r="U88" s="270"/>
      <c r="V88" s="270"/>
      <c r="W88" s="270"/>
      <c r="X88" s="270"/>
      <c r="Y88" s="270"/>
      <c r="Z88" s="270"/>
      <c r="AA88" s="270"/>
      <c r="AB88" s="270"/>
      <c r="AC88" s="270"/>
      <c r="AD88" s="270"/>
      <c r="AE88" s="270"/>
      <c r="AF88" s="270"/>
      <c r="AG88" s="270"/>
      <c r="AH88" s="270"/>
      <c r="AI88" s="270"/>
      <c r="AJ88" s="271"/>
      <c r="AL88" s="571"/>
      <c r="AM88" s="571"/>
      <c r="AN88" s="571"/>
      <c r="AO88" s="571"/>
    </row>
    <row r="89" spans="1:47" s="182" customFormat="1" ht="21" hidden="1" customHeight="1">
      <c r="A89" s="2"/>
      <c r="B89" s="610" t="s">
        <v>69</v>
      </c>
      <c r="C89" s="611"/>
      <c r="D89" s="611"/>
      <c r="E89" s="611"/>
      <c r="F89" s="611"/>
      <c r="G89" s="611"/>
      <c r="H89" s="611"/>
      <c r="I89" s="611"/>
      <c r="J89" s="611"/>
      <c r="K89" s="611"/>
      <c r="L89" s="611"/>
      <c r="M89" s="611"/>
      <c r="N89" s="298" t="s">
        <v>308</v>
      </c>
      <c r="O89" s="299"/>
      <c r="P89" s="625"/>
      <c r="Q89" s="625"/>
      <c r="R89" s="625"/>
      <c r="S89" s="625"/>
      <c r="T89" s="625"/>
      <c r="U89" s="625"/>
      <c r="V89" s="625"/>
      <c r="W89" s="625"/>
      <c r="X89" s="625"/>
      <c r="Y89" s="625"/>
      <c r="Z89" s="625"/>
      <c r="AA89" s="625"/>
      <c r="AB89" s="625"/>
      <c r="AC89" s="625"/>
      <c r="AD89" s="625"/>
      <c r="AE89" s="625"/>
      <c r="AF89" s="625"/>
      <c r="AG89" s="625"/>
      <c r="AH89" s="625"/>
      <c r="AI89" s="625"/>
      <c r="AJ89" s="626"/>
      <c r="AL89" s="571"/>
      <c r="AM89" s="571"/>
      <c r="AN89" s="571"/>
      <c r="AO89" s="571"/>
    </row>
    <row r="90" spans="1:47" s="182" customFormat="1" ht="21" hidden="1" customHeight="1">
      <c r="A90" s="2"/>
      <c r="B90" s="612"/>
      <c r="C90" s="613"/>
      <c r="D90" s="613"/>
      <c r="E90" s="613"/>
      <c r="F90" s="613"/>
      <c r="G90" s="613"/>
      <c r="H90" s="613"/>
      <c r="I90" s="613"/>
      <c r="J90" s="613"/>
      <c r="K90" s="613"/>
      <c r="L90" s="613"/>
      <c r="M90" s="613"/>
      <c r="N90" s="269"/>
      <c r="O90" s="270"/>
      <c r="P90" s="270"/>
      <c r="Q90" s="270"/>
      <c r="R90" s="270"/>
      <c r="S90" s="270"/>
      <c r="T90" s="270"/>
      <c r="U90" s="270"/>
      <c r="V90" s="270"/>
      <c r="W90" s="270"/>
      <c r="X90" s="270"/>
      <c r="Y90" s="270"/>
      <c r="Z90" s="270"/>
      <c r="AA90" s="270"/>
      <c r="AB90" s="270"/>
      <c r="AC90" s="270"/>
      <c r="AD90" s="270"/>
      <c r="AE90" s="270"/>
      <c r="AF90" s="270"/>
      <c r="AG90" s="270"/>
      <c r="AH90" s="270"/>
      <c r="AI90" s="270"/>
      <c r="AJ90" s="271"/>
      <c r="AK90" s="6"/>
      <c r="AL90" s="571"/>
      <c r="AM90" s="571"/>
      <c r="AN90" s="571"/>
      <c r="AO90" s="571"/>
    </row>
    <row r="91" spans="1:47" s="182" customFormat="1" ht="21" hidden="1" customHeight="1">
      <c r="A91" s="2"/>
      <c r="B91" s="610" t="s">
        <v>318</v>
      </c>
      <c r="C91" s="611"/>
      <c r="D91" s="611"/>
      <c r="E91" s="611"/>
      <c r="F91" s="611"/>
      <c r="G91" s="611"/>
      <c r="H91" s="611"/>
      <c r="I91" s="611"/>
      <c r="J91" s="611"/>
      <c r="K91" s="611"/>
      <c r="L91" s="611"/>
      <c r="M91" s="611"/>
      <c r="N91" s="614" t="s">
        <v>311</v>
      </c>
      <c r="O91" s="615"/>
      <c r="P91" s="615"/>
      <c r="Q91" s="615"/>
      <c r="R91" s="615"/>
      <c r="S91" s="615"/>
      <c r="T91" s="616"/>
      <c r="U91" s="616"/>
      <c r="V91" s="616"/>
      <c r="W91" s="616"/>
      <c r="X91" s="616"/>
      <c r="Y91" s="616"/>
      <c r="Z91" s="616"/>
      <c r="AA91" s="616"/>
      <c r="AB91" s="616"/>
      <c r="AC91" s="616"/>
      <c r="AD91" s="616"/>
      <c r="AE91" s="616"/>
      <c r="AF91" s="616"/>
      <c r="AG91" s="616"/>
      <c r="AH91" s="616"/>
      <c r="AI91" s="616"/>
      <c r="AJ91" s="617"/>
      <c r="AK91" s="6"/>
      <c r="AL91" s="571"/>
      <c r="AM91" s="571"/>
      <c r="AN91" s="571"/>
      <c r="AO91" s="571"/>
    </row>
    <row r="92" spans="1:47" s="182" customFormat="1" ht="21" hidden="1" customHeight="1">
      <c r="A92" s="2"/>
      <c r="B92" s="612"/>
      <c r="C92" s="613"/>
      <c r="D92" s="613"/>
      <c r="E92" s="613"/>
      <c r="F92" s="613"/>
      <c r="G92" s="613"/>
      <c r="H92" s="613"/>
      <c r="I92" s="613"/>
      <c r="J92" s="613"/>
      <c r="K92" s="613"/>
      <c r="L92" s="613"/>
      <c r="M92" s="613"/>
      <c r="N92" s="269"/>
      <c r="O92" s="270"/>
      <c r="P92" s="270"/>
      <c r="Q92" s="270"/>
      <c r="R92" s="270"/>
      <c r="S92" s="270"/>
      <c r="T92" s="270"/>
      <c r="U92" s="270"/>
      <c r="V92" s="270"/>
      <c r="W92" s="270"/>
      <c r="X92" s="270"/>
      <c r="Y92" s="270"/>
      <c r="Z92" s="270"/>
      <c r="AA92" s="270"/>
      <c r="AB92" s="270"/>
      <c r="AC92" s="270"/>
      <c r="AD92" s="270"/>
      <c r="AE92" s="270"/>
      <c r="AF92" s="270"/>
      <c r="AG92" s="270"/>
      <c r="AH92" s="270"/>
      <c r="AI92" s="270"/>
      <c r="AJ92" s="271"/>
      <c r="AK92" s="6"/>
      <c r="AL92" s="571"/>
      <c r="AM92" s="571"/>
      <c r="AN92" s="571"/>
      <c r="AO92" s="571"/>
    </row>
    <row r="93" spans="1:47" s="182" customFormat="1" ht="21" hidden="1" customHeight="1" thickBot="1">
      <c r="A93" s="2"/>
      <c r="B93" s="595" t="s">
        <v>334</v>
      </c>
      <c r="C93" s="596"/>
      <c r="D93" s="596"/>
      <c r="E93" s="596"/>
      <c r="F93" s="596"/>
      <c r="G93" s="596"/>
      <c r="H93" s="596"/>
      <c r="I93" s="596"/>
      <c r="J93" s="596"/>
      <c r="K93" s="596"/>
      <c r="L93" s="596"/>
      <c r="M93" s="597"/>
      <c r="N93" s="618"/>
      <c r="O93" s="619"/>
      <c r="P93" s="619"/>
      <c r="Q93" s="619"/>
      <c r="R93" s="619"/>
      <c r="S93" s="619"/>
      <c r="T93" s="619"/>
      <c r="U93" s="619"/>
      <c r="V93" s="619"/>
      <c r="W93" s="619"/>
      <c r="X93" s="619"/>
      <c r="Y93" s="619"/>
      <c r="Z93" s="619"/>
      <c r="AA93" s="619"/>
      <c r="AB93" s="619"/>
      <c r="AC93" s="619"/>
      <c r="AD93" s="619"/>
      <c r="AE93" s="619"/>
      <c r="AF93" s="619"/>
      <c r="AG93" s="619"/>
      <c r="AH93" s="619"/>
      <c r="AI93" s="619"/>
      <c r="AJ93" s="620"/>
      <c r="AL93" s="571"/>
      <c r="AM93" s="571"/>
      <c r="AN93" s="571"/>
      <c r="AO93" s="571"/>
    </row>
    <row r="94" spans="1:47" s="182" customFormat="1" ht="21" hidden="1" customHeight="1">
      <c r="A94" s="2"/>
      <c r="B94" s="345" t="s">
        <v>317</v>
      </c>
      <c r="C94" s="346"/>
      <c r="D94" s="346"/>
      <c r="E94" s="346"/>
      <c r="F94" s="346"/>
      <c r="G94" s="346"/>
      <c r="H94" s="346"/>
      <c r="I94" s="346"/>
      <c r="J94" s="346"/>
      <c r="K94" s="346"/>
      <c r="L94" s="346"/>
      <c r="M94" s="347"/>
      <c r="N94" s="621" t="s">
        <v>311</v>
      </c>
      <c r="O94" s="622"/>
      <c r="P94" s="622"/>
      <c r="Q94" s="622"/>
      <c r="R94" s="622"/>
      <c r="S94" s="622"/>
      <c r="T94" s="623"/>
      <c r="U94" s="623"/>
      <c r="V94" s="623"/>
      <c r="W94" s="623"/>
      <c r="X94" s="623"/>
      <c r="Y94" s="623"/>
      <c r="Z94" s="623"/>
      <c r="AA94" s="623"/>
      <c r="AB94" s="623"/>
      <c r="AC94" s="623"/>
      <c r="AD94" s="623"/>
      <c r="AE94" s="623"/>
      <c r="AF94" s="623"/>
      <c r="AG94" s="623"/>
      <c r="AH94" s="623"/>
      <c r="AI94" s="623"/>
      <c r="AJ94" s="624"/>
      <c r="AL94" s="571"/>
      <c r="AM94" s="571"/>
      <c r="AN94" s="571"/>
      <c r="AO94" s="571"/>
    </row>
    <row r="95" spans="1:47" s="182" customFormat="1" ht="21" hidden="1" customHeight="1">
      <c r="A95" s="2"/>
      <c r="B95" s="598"/>
      <c r="C95" s="599"/>
      <c r="D95" s="599"/>
      <c r="E95" s="599"/>
      <c r="F95" s="599"/>
      <c r="G95" s="599"/>
      <c r="H95" s="599"/>
      <c r="I95" s="599"/>
      <c r="J95" s="599"/>
      <c r="K95" s="599"/>
      <c r="L95" s="599"/>
      <c r="M95" s="600"/>
      <c r="N95" s="269"/>
      <c r="O95" s="270"/>
      <c r="P95" s="270"/>
      <c r="Q95" s="270"/>
      <c r="R95" s="270"/>
      <c r="S95" s="270"/>
      <c r="T95" s="270"/>
      <c r="U95" s="270"/>
      <c r="V95" s="270"/>
      <c r="W95" s="270"/>
      <c r="X95" s="270"/>
      <c r="Y95" s="270"/>
      <c r="Z95" s="270"/>
      <c r="AA95" s="270"/>
      <c r="AB95" s="270"/>
      <c r="AC95" s="270"/>
      <c r="AD95" s="270"/>
      <c r="AE95" s="270"/>
      <c r="AF95" s="270"/>
      <c r="AG95" s="270"/>
      <c r="AH95" s="270"/>
      <c r="AI95" s="270"/>
      <c r="AJ95" s="271"/>
      <c r="AL95" s="571"/>
      <c r="AM95" s="571"/>
      <c r="AN95" s="571"/>
      <c r="AO95" s="571"/>
    </row>
    <row r="96" spans="1:47" s="182" customFormat="1" ht="21" hidden="1" customHeight="1">
      <c r="A96" s="2"/>
      <c r="B96" s="610" t="s">
        <v>69</v>
      </c>
      <c r="C96" s="611"/>
      <c r="D96" s="611"/>
      <c r="E96" s="611"/>
      <c r="F96" s="611"/>
      <c r="G96" s="611"/>
      <c r="H96" s="611"/>
      <c r="I96" s="611"/>
      <c r="J96" s="611"/>
      <c r="K96" s="611"/>
      <c r="L96" s="611"/>
      <c r="M96" s="611"/>
      <c r="N96" s="298" t="s">
        <v>308</v>
      </c>
      <c r="O96" s="299"/>
      <c r="P96" s="625"/>
      <c r="Q96" s="625"/>
      <c r="R96" s="625"/>
      <c r="S96" s="625"/>
      <c r="T96" s="625"/>
      <c r="U96" s="625"/>
      <c r="V96" s="625"/>
      <c r="W96" s="625"/>
      <c r="X96" s="625"/>
      <c r="Y96" s="625"/>
      <c r="Z96" s="625"/>
      <c r="AA96" s="625"/>
      <c r="AB96" s="625"/>
      <c r="AC96" s="625"/>
      <c r="AD96" s="625"/>
      <c r="AE96" s="625"/>
      <c r="AF96" s="625"/>
      <c r="AG96" s="625"/>
      <c r="AH96" s="625"/>
      <c r="AI96" s="625"/>
      <c r="AJ96" s="626"/>
      <c r="AL96" s="571"/>
      <c r="AM96" s="571"/>
      <c r="AN96" s="571"/>
      <c r="AO96" s="571"/>
    </row>
    <row r="97" spans="1:41" s="182" customFormat="1" ht="21" hidden="1" customHeight="1">
      <c r="A97" s="2"/>
      <c r="B97" s="612"/>
      <c r="C97" s="613"/>
      <c r="D97" s="613"/>
      <c r="E97" s="613"/>
      <c r="F97" s="613"/>
      <c r="G97" s="613"/>
      <c r="H97" s="613"/>
      <c r="I97" s="613"/>
      <c r="J97" s="613"/>
      <c r="K97" s="613"/>
      <c r="L97" s="613"/>
      <c r="M97" s="613"/>
      <c r="N97" s="269"/>
      <c r="O97" s="270"/>
      <c r="P97" s="270"/>
      <c r="Q97" s="270"/>
      <c r="R97" s="270"/>
      <c r="S97" s="270"/>
      <c r="T97" s="270"/>
      <c r="U97" s="270"/>
      <c r="V97" s="270"/>
      <c r="W97" s="270"/>
      <c r="X97" s="270"/>
      <c r="Y97" s="270"/>
      <c r="Z97" s="270"/>
      <c r="AA97" s="270"/>
      <c r="AB97" s="270"/>
      <c r="AC97" s="270"/>
      <c r="AD97" s="270"/>
      <c r="AE97" s="270"/>
      <c r="AF97" s="270"/>
      <c r="AG97" s="270"/>
      <c r="AH97" s="270"/>
      <c r="AI97" s="270"/>
      <c r="AJ97" s="271"/>
      <c r="AK97" s="6"/>
      <c r="AL97" s="571"/>
      <c r="AM97" s="571"/>
      <c r="AN97" s="571"/>
      <c r="AO97" s="571"/>
    </row>
    <row r="98" spans="1:41" s="182" customFormat="1" ht="21" hidden="1" customHeight="1">
      <c r="A98" s="2"/>
      <c r="B98" s="610" t="s">
        <v>318</v>
      </c>
      <c r="C98" s="611"/>
      <c r="D98" s="611"/>
      <c r="E98" s="611"/>
      <c r="F98" s="611"/>
      <c r="G98" s="611"/>
      <c r="H98" s="611"/>
      <c r="I98" s="611"/>
      <c r="J98" s="611"/>
      <c r="K98" s="611"/>
      <c r="L98" s="611"/>
      <c r="M98" s="611"/>
      <c r="N98" s="614" t="s">
        <v>311</v>
      </c>
      <c r="O98" s="615"/>
      <c r="P98" s="615"/>
      <c r="Q98" s="615"/>
      <c r="R98" s="615"/>
      <c r="S98" s="615"/>
      <c r="T98" s="616"/>
      <c r="U98" s="616"/>
      <c r="V98" s="616"/>
      <c r="W98" s="616"/>
      <c r="X98" s="616"/>
      <c r="Y98" s="616"/>
      <c r="Z98" s="616"/>
      <c r="AA98" s="616"/>
      <c r="AB98" s="616"/>
      <c r="AC98" s="616"/>
      <c r="AD98" s="616"/>
      <c r="AE98" s="616"/>
      <c r="AF98" s="616"/>
      <c r="AG98" s="616"/>
      <c r="AH98" s="616"/>
      <c r="AI98" s="616"/>
      <c r="AJ98" s="617"/>
      <c r="AK98" s="6"/>
      <c r="AL98" s="571"/>
      <c r="AM98" s="571"/>
      <c r="AN98" s="571"/>
      <c r="AO98" s="571"/>
    </row>
    <row r="99" spans="1:41" s="182" customFormat="1" ht="21" hidden="1" customHeight="1">
      <c r="A99" s="2"/>
      <c r="B99" s="612"/>
      <c r="C99" s="613"/>
      <c r="D99" s="613"/>
      <c r="E99" s="613"/>
      <c r="F99" s="613"/>
      <c r="G99" s="613"/>
      <c r="H99" s="613"/>
      <c r="I99" s="613"/>
      <c r="J99" s="613"/>
      <c r="K99" s="613"/>
      <c r="L99" s="613"/>
      <c r="M99" s="613"/>
      <c r="N99" s="269"/>
      <c r="O99" s="270"/>
      <c r="P99" s="270"/>
      <c r="Q99" s="270"/>
      <c r="R99" s="270"/>
      <c r="S99" s="270"/>
      <c r="T99" s="270"/>
      <c r="U99" s="270"/>
      <c r="V99" s="270"/>
      <c r="W99" s="270"/>
      <c r="X99" s="270"/>
      <c r="Y99" s="270"/>
      <c r="Z99" s="270"/>
      <c r="AA99" s="270"/>
      <c r="AB99" s="270"/>
      <c r="AC99" s="270"/>
      <c r="AD99" s="270"/>
      <c r="AE99" s="270"/>
      <c r="AF99" s="270"/>
      <c r="AG99" s="270"/>
      <c r="AH99" s="270"/>
      <c r="AI99" s="270"/>
      <c r="AJ99" s="271"/>
      <c r="AK99" s="6"/>
      <c r="AL99" s="571"/>
      <c r="AM99" s="571"/>
      <c r="AN99" s="571"/>
      <c r="AO99" s="571"/>
    </row>
    <row r="100" spans="1:41" s="182" customFormat="1" ht="21" hidden="1" customHeight="1" thickBot="1">
      <c r="A100" s="2"/>
      <c r="B100" s="595" t="s">
        <v>334</v>
      </c>
      <c r="C100" s="596"/>
      <c r="D100" s="596"/>
      <c r="E100" s="596"/>
      <c r="F100" s="596"/>
      <c r="G100" s="596"/>
      <c r="H100" s="596"/>
      <c r="I100" s="596"/>
      <c r="J100" s="596"/>
      <c r="K100" s="596"/>
      <c r="L100" s="596"/>
      <c r="M100" s="597"/>
      <c r="N100" s="618"/>
      <c r="O100" s="619"/>
      <c r="P100" s="619"/>
      <c r="Q100" s="619"/>
      <c r="R100" s="619"/>
      <c r="S100" s="619"/>
      <c r="T100" s="619"/>
      <c r="U100" s="619"/>
      <c r="V100" s="619"/>
      <c r="W100" s="619"/>
      <c r="X100" s="619"/>
      <c r="Y100" s="619"/>
      <c r="Z100" s="619"/>
      <c r="AA100" s="619"/>
      <c r="AB100" s="619"/>
      <c r="AC100" s="619"/>
      <c r="AD100" s="619"/>
      <c r="AE100" s="619"/>
      <c r="AF100" s="619"/>
      <c r="AG100" s="619"/>
      <c r="AH100" s="619"/>
      <c r="AI100" s="619"/>
      <c r="AJ100" s="620"/>
      <c r="AL100" s="571"/>
      <c r="AM100" s="571"/>
      <c r="AN100" s="571"/>
      <c r="AO100" s="571"/>
    </row>
    <row r="101" spans="1:41" s="182" customFormat="1" ht="21" hidden="1" customHeight="1">
      <c r="A101" s="2"/>
      <c r="B101" s="345" t="s">
        <v>317</v>
      </c>
      <c r="C101" s="346"/>
      <c r="D101" s="346"/>
      <c r="E101" s="346"/>
      <c r="F101" s="346"/>
      <c r="G101" s="346"/>
      <c r="H101" s="346"/>
      <c r="I101" s="346"/>
      <c r="J101" s="346"/>
      <c r="K101" s="346"/>
      <c r="L101" s="346"/>
      <c r="M101" s="347"/>
      <c r="N101" s="621" t="s">
        <v>311</v>
      </c>
      <c r="O101" s="622"/>
      <c r="P101" s="622"/>
      <c r="Q101" s="622"/>
      <c r="R101" s="622"/>
      <c r="S101" s="622"/>
      <c r="T101" s="623"/>
      <c r="U101" s="623"/>
      <c r="V101" s="623"/>
      <c r="W101" s="623"/>
      <c r="X101" s="623"/>
      <c r="Y101" s="623"/>
      <c r="Z101" s="623"/>
      <c r="AA101" s="623"/>
      <c r="AB101" s="623"/>
      <c r="AC101" s="623"/>
      <c r="AD101" s="623"/>
      <c r="AE101" s="623"/>
      <c r="AF101" s="623"/>
      <c r="AG101" s="623"/>
      <c r="AH101" s="623"/>
      <c r="AI101" s="623"/>
      <c r="AJ101" s="624"/>
      <c r="AL101" s="571"/>
      <c r="AM101" s="571"/>
      <c r="AN101" s="571"/>
      <c r="AO101" s="571"/>
    </row>
    <row r="102" spans="1:41" s="182" customFormat="1" ht="21" hidden="1" customHeight="1">
      <c r="A102" s="2"/>
      <c r="B102" s="598"/>
      <c r="C102" s="599"/>
      <c r="D102" s="599"/>
      <c r="E102" s="599"/>
      <c r="F102" s="599"/>
      <c r="G102" s="599"/>
      <c r="H102" s="599"/>
      <c r="I102" s="599"/>
      <c r="J102" s="599"/>
      <c r="K102" s="599"/>
      <c r="L102" s="599"/>
      <c r="M102" s="600"/>
      <c r="N102" s="269"/>
      <c r="O102" s="270"/>
      <c r="P102" s="270"/>
      <c r="Q102" s="270"/>
      <c r="R102" s="270"/>
      <c r="S102" s="270"/>
      <c r="T102" s="270"/>
      <c r="U102" s="270"/>
      <c r="V102" s="270"/>
      <c r="W102" s="270"/>
      <c r="X102" s="270"/>
      <c r="Y102" s="270"/>
      <c r="Z102" s="270"/>
      <c r="AA102" s="270"/>
      <c r="AB102" s="270"/>
      <c r="AC102" s="270"/>
      <c r="AD102" s="270"/>
      <c r="AE102" s="270"/>
      <c r="AF102" s="270"/>
      <c r="AG102" s="270"/>
      <c r="AH102" s="270"/>
      <c r="AI102" s="270"/>
      <c r="AJ102" s="271"/>
      <c r="AL102" s="571"/>
      <c r="AM102" s="571"/>
      <c r="AN102" s="571"/>
      <c r="AO102" s="571"/>
    </row>
    <row r="103" spans="1:41" s="182" customFormat="1" ht="21" hidden="1" customHeight="1">
      <c r="A103" s="2"/>
      <c r="B103" s="610" t="s">
        <v>69</v>
      </c>
      <c r="C103" s="611"/>
      <c r="D103" s="611"/>
      <c r="E103" s="611"/>
      <c r="F103" s="611"/>
      <c r="G103" s="611"/>
      <c r="H103" s="611"/>
      <c r="I103" s="611"/>
      <c r="J103" s="611"/>
      <c r="K103" s="611"/>
      <c r="L103" s="611"/>
      <c r="M103" s="611"/>
      <c r="N103" s="298" t="s">
        <v>308</v>
      </c>
      <c r="O103" s="299"/>
      <c r="P103" s="625"/>
      <c r="Q103" s="625"/>
      <c r="R103" s="625"/>
      <c r="S103" s="625"/>
      <c r="T103" s="625"/>
      <c r="U103" s="625"/>
      <c r="V103" s="625"/>
      <c r="W103" s="625"/>
      <c r="X103" s="625"/>
      <c r="Y103" s="625"/>
      <c r="Z103" s="625"/>
      <c r="AA103" s="625"/>
      <c r="AB103" s="625"/>
      <c r="AC103" s="625"/>
      <c r="AD103" s="625"/>
      <c r="AE103" s="625"/>
      <c r="AF103" s="625"/>
      <c r="AG103" s="625"/>
      <c r="AH103" s="625"/>
      <c r="AI103" s="625"/>
      <c r="AJ103" s="626"/>
      <c r="AL103" s="571"/>
      <c r="AM103" s="571"/>
      <c r="AN103" s="571"/>
      <c r="AO103" s="571"/>
    </row>
    <row r="104" spans="1:41" s="182" customFormat="1" ht="21" hidden="1" customHeight="1">
      <c r="A104" s="2"/>
      <c r="B104" s="612"/>
      <c r="C104" s="613"/>
      <c r="D104" s="613"/>
      <c r="E104" s="613"/>
      <c r="F104" s="613"/>
      <c r="G104" s="613"/>
      <c r="H104" s="613"/>
      <c r="I104" s="613"/>
      <c r="J104" s="613"/>
      <c r="K104" s="613"/>
      <c r="L104" s="613"/>
      <c r="M104" s="613"/>
      <c r="N104" s="269"/>
      <c r="O104" s="270"/>
      <c r="P104" s="270"/>
      <c r="Q104" s="270"/>
      <c r="R104" s="270"/>
      <c r="S104" s="270"/>
      <c r="T104" s="270"/>
      <c r="U104" s="270"/>
      <c r="V104" s="270"/>
      <c r="W104" s="270"/>
      <c r="X104" s="270"/>
      <c r="Y104" s="270"/>
      <c r="Z104" s="270"/>
      <c r="AA104" s="270"/>
      <c r="AB104" s="270"/>
      <c r="AC104" s="270"/>
      <c r="AD104" s="270"/>
      <c r="AE104" s="270"/>
      <c r="AF104" s="270"/>
      <c r="AG104" s="270"/>
      <c r="AH104" s="270"/>
      <c r="AI104" s="270"/>
      <c r="AJ104" s="271"/>
      <c r="AK104" s="6"/>
      <c r="AL104" s="571"/>
      <c r="AM104" s="571"/>
      <c r="AN104" s="571"/>
      <c r="AO104" s="571"/>
    </row>
    <row r="105" spans="1:41" s="182" customFormat="1" ht="21" hidden="1" customHeight="1">
      <c r="A105" s="2"/>
      <c r="B105" s="610" t="s">
        <v>318</v>
      </c>
      <c r="C105" s="611"/>
      <c r="D105" s="611"/>
      <c r="E105" s="611"/>
      <c r="F105" s="611"/>
      <c r="G105" s="611"/>
      <c r="H105" s="611"/>
      <c r="I105" s="611"/>
      <c r="J105" s="611"/>
      <c r="K105" s="611"/>
      <c r="L105" s="611"/>
      <c r="M105" s="611"/>
      <c r="N105" s="614" t="s">
        <v>311</v>
      </c>
      <c r="O105" s="615"/>
      <c r="P105" s="615"/>
      <c r="Q105" s="615"/>
      <c r="R105" s="615"/>
      <c r="S105" s="615"/>
      <c r="T105" s="616"/>
      <c r="U105" s="616"/>
      <c r="V105" s="616"/>
      <c r="W105" s="616"/>
      <c r="X105" s="616"/>
      <c r="Y105" s="616"/>
      <c r="Z105" s="616"/>
      <c r="AA105" s="616"/>
      <c r="AB105" s="616"/>
      <c r="AC105" s="616"/>
      <c r="AD105" s="616"/>
      <c r="AE105" s="616"/>
      <c r="AF105" s="616"/>
      <c r="AG105" s="616"/>
      <c r="AH105" s="616"/>
      <c r="AI105" s="616"/>
      <c r="AJ105" s="617"/>
      <c r="AK105" s="6"/>
      <c r="AL105" s="571"/>
      <c r="AM105" s="571"/>
      <c r="AN105" s="571"/>
      <c r="AO105" s="571"/>
    </row>
    <row r="106" spans="1:41" s="182" customFormat="1" ht="21" hidden="1" customHeight="1">
      <c r="A106" s="2"/>
      <c r="B106" s="612"/>
      <c r="C106" s="613"/>
      <c r="D106" s="613"/>
      <c r="E106" s="613"/>
      <c r="F106" s="613"/>
      <c r="G106" s="613"/>
      <c r="H106" s="613"/>
      <c r="I106" s="613"/>
      <c r="J106" s="613"/>
      <c r="K106" s="613"/>
      <c r="L106" s="613"/>
      <c r="M106" s="613"/>
      <c r="N106" s="269"/>
      <c r="O106" s="270"/>
      <c r="P106" s="270"/>
      <c r="Q106" s="270"/>
      <c r="R106" s="270"/>
      <c r="S106" s="270"/>
      <c r="T106" s="270"/>
      <c r="U106" s="270"/>
      <c r="V106" s="270"/>
      <c r="W106" s="270"/>
      <c r="X106" s="270"/>
      <c r="Y106" s="270"/>
      <c r="Z106" s="270"/>
      <c r="AA106" s="270"/>
      <c r="AB106" s="270"/>
      <c r="AC106" s="270"/>
      <c r="AD106" s="270"/>
      <c r="AE106" s="270"/>
      <c r="AF106" s="270"/>
      <c r="AG106" s="270"/>
      <c r="AH106" s="270"/>
      <c r="AI106" s="270"/>
      <c r="AJ106" s="271"/>
      <c r="AK106" s="6"/>
      <c r="AL106" s="571"/>
      <c r="AM106" s="571"/>
      <c r="AN106" s="571"/>
      <c r="AO106" s="571"/>
    </row>
    <row r="107" spans="1:41" s="182" customFormat="1" ht="21" hidden="1" customHeight="1" thickBot="1">
      <c r="A107" s="2"/>
      <c r="B107" s="595" t="s">
        <v>334</v>
      </c>
      <c r="C107" s="596"/>
      <c r="D107" s="596"/>
      <c r="E107" s="596"/>
      <c r="F107" s="596"/>
      <c r="G107" s="596"/>
      <c r="H107" s="596"/>
      <c r="I107" s="596"/>
      <c r="J107" s="596"/>
      <c r="K107" s="596"/>
      <c r="L107" s="596"/>
      <c r="M107" s="597"/>
      <c r="N107" s="618"/>
      <c r="O107" s="619"/>
      <c r="P107" s="619"/>
      <c r="Q107" s="619"/>
      <c r="R107" s="619"/>
      <c r="S107" s="619"/>
      <c r="T107" s="619"/>
      <c r="U107" s="619"/>
      <c r="V107" s="619"/>
      <c r="W107" s="619"/>
      <c r="X107" s="619"/>
      <c r="Y107" s="619"/>
      <c r="Z107" s="619"/>
      <c r="AA107" s="619"/>
      <c r="AB107" s="619"/>
      <c r="AC107" s="619"/>
      <c r="AD107" s="619"/>
      <c r="AE107" s="619"/>
      <c r="AF107" s="619"/>
      <c r="AG107" s="619"/>
      <c r="AH107" s="619"/>
      <c r="AI107" s="619"/>
      <c r="AJ107" s="620"/>
      <c r="AL107" s="571"/>
      <c r="AM107" s="571"/>
      <c r="AN107" s="571"/>
      <c r="AO107" s="571"/>
    </row>
    <row r="108" spans="1:41" s="182" customFormat="1" ht="21" hidden="1" customHeight="1">
      <c r="A108" s="2"/>
      <c r="B108" s="345" t="s">
        <v>317</v>
      </c>
      <c r="C108" s="346"/>
      <c r="D108" s="346"/>
      <c r="E108" s="346"/>
      <c r="F108" s="346"/>
      <c r="G108" s="346"/>
      <c r="H108" s="346"/>
      <c r="I108" s="346"/>
      <c r="J108" s="346"/>
      <c r="K108" s="346"/>
      <c r="L108" s="346"/>
      <c r="M108" s="347"/>
      <c r="N108" s="621" t="s">
        <v>311</v>
      </c>
      <c r="O108" s="622"/>
      <c r="P108" s="622"/>
      <c r="Q108" s="622"/>
      <c r="R108" s="622"/>
      <c r="S108" s="622"/>
      <c r="T108" s="623"/>
      <c r="U108" s="623"/>
      <c r="V108" s="623"/>
      <c r="W108" s="623"/>
      <c r="X108" s="623"/>
      <c r="Y108" s="623"/>
      <c r="Z108" s="623"/>
      <c r="AA108" s="623"/>
      <c r="AB108" s="623"/>
      <c r="AC108" s="623"/>
      <c r="AD108" s="623"/>
      <c r="AE108" s="623"/>
      <c r="AF108" s="623"/>
      <c r="AG108" s="623"/>
      <c r="AH108" s="623"/>
      <c r="AI108" s="623"/>
      <c r="AJ108" s="624"/>
      <c r="AL108" s="571"/>
      <c r="AM108" s="571"/>
      <c r="AN108" s="571"/>
      <c r="AO108" s="571"/>
    </row>
    <row r="109" spans="1:41" s="182" customFormat="1" ht="21" hidden="1" customHeight="1">
      <c r="A109" s="2"/>
      <c r="B109" s="598"/>
      <c r="C109" s="599"/>
      <c r="D109" s="599"/>
      <c r="E109" s="599"/>
      <c r="F109" s="599"/>
      <c r="G109" s="599"/>
      <c r="H109" s="599"/>
      <c r="I109" s="599"/>
      <c r="J109" s="599"/>
      <c r="K109" s="599"/>
      <c r="L109" s="599"/>
      <c r="M109" s="600"/>
      <c r="N109" s="269"/>
      <c r="O109" s="270"/>
      <c r="P109" s="270"/>
      <c r="Q109" s="270"/>
      <c r="R109" s="270"/>
      <c r="S109" s="270"/>
      <c r="T109" s="270"/>
      <c r="U109" s="270"/>
      <c r="V109" s="270"/>
      <c r="W109" s="270"/>
      <c r="X109" s="270"/>
      <c r="Y109" s="270"/>
      <c r="Z109" s="270"/>
      <c r="AA109" s="270"/>
      <c r="AB109" s="270"/>
      <c r="AC109" s="270"/>
      <c r="AD109" s="270"/>
      <c r="AE109" s="270"/>
      <c r="AF109" s="270"/>
      <c r="AG109" s="270"/>
      <c r="AH109" s="270"/>
      <c r="AI109" s="270"/>
      <c r="AJ109" s="271"/>
      <c r="AL109" s="571"/>
      <c r="AM109" s="571"/>
      <c r="AN109" s="571"/>
      <c r="AO109" s="571"/>
    </row>
    <row r="110" spans="1:41" s="182" customFormat="1" ht="21" hidden="1" customHeight="1">
      <c r="A110" s="2"/>
      <c r="B110" s="610" t="s">
        <v>69</v>
      </c>
      <c r="C110" s="611"/>
      <c r="D110" s="611"/>
      <c r="E110" s="611"/>
      <c r="F110" s="611"/>
      <c r="G110" s="611"/>
      <c r="H110" s="611"/>
      <c r="I110" s="611"/>
      <c r="J110" s="611"/>
      <c r="K110" s="611"/>
      <c r="L110" s="611"/>
      <c r="M110" s="611"/>
      <c r="N110" s="298" t="s">
        <v>308</v>
      </c>
      <c r="O110" s="299"/>
      <c r="P110" s="625"/>
      <c r="Q110" s="625"/>
      <c r="R110" s="625"/>
      <c r="S110" s="625"/>
      <c r="T110" s="625"/>
      <c r="U110" s="625"/>
      <c r="V110" s="625"/>
      <c r="W110" s="625"/>
      <c r="X110" s="625"/>
      <c r="Y110" s="625"/>
      <c r="Z110" s="625"/>
      <c r="AA110" s="625"/>
      <c r="AB110" s="625"/>
      <c r="AC110" s="625"/>
      <c r="AD110" s="625"/>
      <c r="AE110" s="625"/>
      <c r="AF110" s="625"/>
      <c r="AG110" s="625"/>
      <c r="AH110" s="625"/>
      <c r="AI110" s="625"/>
      <c r="AJ110" s="626"/>
      <c r="AL110" s="571"/>
      <c r="AM110" s="571"/>
      <c r="AN110" s="571"/>
      <c r="AO110" s="571"/>
    </row>
    <row r="111" spans="1:41" s="182" customFormat="1" ht="21" hidden="1" customHeight="1">
      <c r="A111" s="2"/>
      <c r="B111" s="612"/>
      <c r="C111" s="613"/>
      <c r="D111" s="613"/>
      <c r="E111" s="613"/>
      <c r="F111" s="613"/>
      <c r="G111" s="613"/>
      <c r="H111" s="613"/>
      <c r="I111" s="613"/>
      <c r="J111" s="613"/>
      <c r="K111" s="613"/>
      <c r="L111" s="613"/>
      <c r="M111" s="613"/>
      <c r="N111" s="269"/>
      <c r="O111" s="270"/>
      <c r="P111" s="270"/>
      <c r="Q111" s="270"/>
      <c r="R111" s="270"/>
      <c r="S111" s="270"/>
      <c r="T111" s="270"/>
      <c r="U111" s="270"/>
      <c r="V111" s="270"/>
      <c r="W111" s="270"/>
      <c r="X111" s="270"/>
      <c r="Y111" s="270"/>
      <c r="Z111" s="270"/>
      <c r="AA111" s="270"/>
      <c r="AB111" s="270"/>
      <c r="AC111" s="270"/>
      <c r="AD111" s="270"/>
      <c r="AE111" s="270"/>
      <c r="AF111" s="270"/>
      <c r="AG111" s="270"/>
      <c r="AH111" s="270"/>
      <c r="AI111" s="270"/>
      <c r="AJ111" s="271"/>
      <c r="AK111" s="6"/>
      <c r="AL111" s="571"/>
      <c r="AM111" s="571"/>
      <c r="AN111" s="571"/>
      <c r="AO111" s="571"/>
    </row>
    <row r="112" spans="1:41" s="182" customFormat="1" ht="21" hidden="1" customHeight="1">
      <c r="A112" s="2"/>
      <c r="B112" s="610" t="s">
        <v>318</v>
      </c>
      <c r="C112" s="611"/>
      <c r="D112" s="611"/>
      <c r="E112" s="611"/>
      <c r="F112" s="611"/>
      <c r="G112" s="611"/>
      <c r="H112" s="611"/>
      <c r="I112" s="611"/>
      <c r="J112" s="611"/>
      <c r="K112" s="611"/>
      <c r="L112" s="611"/>
      <c r="M112" s="611"/>
      <c r="N112" s="614" t="s">
        <v>311</v>
      </c>
      <c r="O112" s="615"/>
      <c r="P112" s="615"/>
      <c r="Q112" s="615"/>
      <c r="R112" s="615"/>
      <c r="S112" s="615"/>
      <c r="T112" s="616"/>
      <c r="U112" s="616"/>
      <c r="V112" s="616"/>
      <c r="W112" s="616"/>
      <c r="X112" s="616"/>
      <c r="Y112" s="616"/>
      <c r="Z112" s="616"/>
      <c r="AA112" s="616"/>
      <c r="AB112" s="616"/>
      <c r="AC112" s="616"/>
      <c r="AD112" s="616"/>
      <c r="AE112" s="616"/>
      <c r="AF112" s="616"/>
      <c r="AG112" s="616"/>
      <c r="AH112" s="616"/>
      <c r="AI112" s="616"/>
      <c r="AJ112" s="617"/>
      <c r="AK112" s="6"/>
      <c r="AL112" s="571"/>
      <c r="AM112" s="571"/>
      <c r="AN112" s="571"/>
      <c r="AO112" s="571"/>
    </row>
    <row r="113" spans="1:45" s="182" customFormat="1" ht="21" hidden="1" customHeight="1">
      <c r="A113" s="2"/>
      <c r="B113" s="612"/>
      <c r="C113" s="613"/>
      <c r="D113" s="613"/>
      <c r="E113" s="613"/>
      <c r="F113" s="613"/>
      <c r="G113" s="613"/>
      <c r="H113" s="613"/>
      <c r="I113" s="613"/>
      <c r="J113" s="613"/>
      <c r="K113" s="613"/>
      <c r="L113" s="613"/>
      <c r="M113" s="613"/>
      <c r="N113" s="269"/>
      <c r="O113" s="270"/>
      <c r="P113" s="270"/>
      <c r="Q113" s="270"/>
      <c r="R113" s="270"/>
      <c r="S113" s="270"/>
      <c r="T113" s="270"/>
      <c r="U113" s="270"/>
      <c r="V113" s="270"/>
      <c r="W113" s="270"/>
      <c r="X113" s="270"/>
      <c r="Y113" s="270"/>
      <c r="Z113" s="270"/>
      <c r="AA113" s="270"/>
      <c r="AB113" s="270"/>
      <c r="AC113" s="270"/>
      <c r="AD113" s="270"/>
      <c r="AE113" s="270"/>
      <c r="AF113" s="270"/>
      <c r="AG113" s="270"/>
      <c r="AH113" s="270"/>
      <c r="AI113" s="270"/>
      <c r="AJ113" s="271"/>
      <c r="AK113" s="6"/>
      <c r="AL113" s="571"/>
      <c r="AM113" s="571"/>
      <c r="AN113" s="571"/>
      <c r="AO113" s="571"/>
    </row>
    <row r="114" spans="1:45" s="182" customFormat="1" ht="21" hidden="1" customHeight="1" thickBot="1">
      <c r="A114" s="2"/>
      <c r="B114" s="595" t="s">
        <v>334</v>
      </c>
      <c r="C114" s="596"/>
      <c r="D114" s="596"/>
      <c r="E114" s="596"/>
      <c r="F114" s="596"/>
      <c r="G114" s="596"/>
      <c r="H114" s="596"/>
      <c r="I114" s="596"/>
      <c r="J114" s="596"/>
      <c r="K114" s="596"/>
      <c r="L114" s="596"/>
      <c r="M114" s="597"/>
      <c r="N114" s="618"/>
      <c r="O114" s="619"/>
      <c r="P114" s="619"/>
      <c r="Q114" s="619"/>
      <c r="R114" s="619"/>
      <c r="S114" s="619"/>
      <c r="T114" s="619"/>
      <c r="U114" s="619"/>
      <c r="V114" s="619"/>
      <c r="W114" s="619"/>
      <c r="X114" s="619"/>
      <c r="Y114" s="619"/>
      <c r="Z114" s="619"/>
      <c r="AA114" s="619"/>
      <c r="AB114" s="619"/>
      <c r="AC114" s="619"/>
      <c r="AD114" s="619"/>
      <c r="AE114" s="619"/>
      <c r="AF114" s="619"/>
      <c r="AG114" s="619"/>
      <c r="AH114" s="619"/>
      <c r="AI114" s="619"/>
      <c r="AJ114" s="620"/>
      <c r="AL114" s="571"/>
      <c r="AM114" s="571"/>
      <c r="AN114" s="571"/>
      <c r="AO114" s="571"/>
    </row>
    <row r="115" spans="1:45" ht="21" customHeight="1">
      <c r="B115" s="42"/>
      <c r="C115" s="42"/>
      <c r="D115" s="42"/>
      <c r="E115" s="42"/>
      <c r="F115" s="42"/>
      <c r="G115" s="42"/>
      <c r="H115" s="42"/>
      <c r="I115" s="42"/>
      <c r="J115" s="42"/>
      <c r="K115" s="42"/>
      <c r="L115" s="42"/>
      <c r="M115" s="42"/>
      <c r="N115" s="42"/>
      <c r="O115" s="42"/>
      <c r="P115" s="42"/>
      <c r="Q115" s="42"/>
      <c r="R115" s="42"/>
      <c r="S115" s="42"/>
      <c r="T115" s="42"/>
      <c r="U115" s="42"/>
      <c r="V115" s="42"/>
      <c r="W115" s="4"/>
      <c r="X115" s="4"/>
      <c r="Y115" s="4"/>
      <c r="Z115" s="4"/>
      <c r="AA115" s="4"/>
      <c r="AB115" s="4"/>
      <c r="AC115" s="4"/>
      <c r="AD115" s="4"/>
      <c r="AE115" s="4"/>
      <c r="AF115" s="4"/>
      <c r="AG115" s="4"/>
      <c r="AH115" s="4"/>
      <c r="AI115" s="4"/>
      <c r="AJ115" s="4"/>
    </row>
    <row r="116" spans="1:45" ht="21" customHeight="1" thickBot="1">
      <c r="B116" s="180" t="s">
        <v>345</v>
      </c>
      <c r="C116" s="180"/>
      <c r="D116" s="180"/>
      <c r="E116" s="180"/>
      <c r="F116" s="180"/>
      <c r="G116" s="180"/>
      <c r="H116" s="180"/>
      <c r="I116" s="180"/>
      <c r="J116" s="180"/>
      <c r="K116" s="180"/>
      <c r="L116" s="180"/>
      <c r="M116" s="180"/>
      <c r="N116" s="180"/>
      <c r="O116" s="180"/>
      <c r="P116" s="180"/>
      <c r="Q116" s="180"/>
      <c r="R116" s="180"/>
      <c r="S116" s="180"/>
      <c r="T116" s="180"/>
      <c r="U116" s="180"/>
      <c r="V116" s="180"/>
      <c r="W116" s="180"/>
      <c r="AR116" s="167" t="s">
        <v>626</v>
      </c>
      <c r="AS116" s="182"/>
    </row>
    <row r="117" spans="1:45" s="258" customFormat="1" ht="21" customHeight="1">
      <c r="A117" s="2"/>
      <c r="B117" s="650" t="s">
        <v>96</v>
      </c>
      <c r="C117" s="432"/>
      <c r="D117" s="432"/>
      <c r="E117" s="432"/>
      <c r="F117" s="432"/>
      <c r="G117" s="432"/>
      <c r="H117" s="432"/>
      <c r="I117" s="432"/>
      <c r="J117" s="432"/>
      <c r="K117" s="432"/>
      <c r="L117" s="432"/>
      <c r="M117" s="433"/>
      <c r="N117" s="656" t="s">
        <v>698</v>
      </c>
      <c r="O117" s="657"/>
      <c r="P117" s="657"/>
      <c r="Q117" s="657"/>
      <c r="R117" s="657"/>
      <c r="S117" s="657"/>
      <c r="T117" s="657"/>
      <c r="U117" s="657"/>
      <c r="V117" s="657"/>
      <c r="W117" s="657"/>
      <c r="X117" s="657"/>
      <c r="Y117" s="657"/>
      <c r="Z117" s="657"/>
      <c r="AA117" s="657"/>
      <c r="AB117" s="657"/>
      <c r="AC117" s="657"/>
      <c r="AD117" s="657"/>
      <c r="AE117" s="657"/>
      <c r="AF117" s="125"/>
      <c r="AG117" s="125"/>
      <c r="AH117" s="125"/>
      <c r="AI117" s="125"/>
      <c r="AJ117" s="126"/>
      <c r="AL117" s="571"/>
      <c r="AM117" s="571"/>
      <c r="AN117" s="571"/>
      <c r="AO117" s="571"/>
      <c r="AR117" s="208" t="s">
        <v>643</v>
      </c>
    </row>
    <row r="118" spans="1:45" s="258" customFormat="1" ht="21" customHeight="1">
      <c r="A118" s="2"/>
      <c r="B118" s="286"/>
      <c r="C118" s="287"/>
      <c r="D118" s="287"/>
      <c r="E118" s="287"/>
      <c r="F118" s="287"/>
      <c r="G118" s="287"/>
      <c r="H118" s="287"/>
      <c r="I118" s="287"/>
      <c r="J118" s="287"/>
      <c r="K118" s="287"/>
      <c r="L118" s="287"/>
      <c r="M118" s="288"/>
      <c r="N118" s="521" t="s">
        <v>286</v>
      </c>
      <c r="O118" s="522"/>
      <c r="P118" s="522"/>
      <c r="Q118" s="522"/>
      <c r="R118" s="522"/>
      <c r="S118" s="522"/>
      <c r="T118" s="582"/>
      <c r="U118" s="582"/>
      <c r="V118" s="582"/>
      <c r="W118" s="582"/>
      <c r="X118" s="582"/>
      <c r="Y118" s="582"/>
      <c r="Z118" s="582"/>
      <c r="AA118" s="582"/>
      <c r="AB118" s="582"/>
      <c r="AC118" s="582"/>
      <c r="AD118" s="582"/>
      <c r="AE118" s="582"/>
      <c r="AF118" s="582"/>
      <c r="AG118" s="582"/>
      <c r="AH118" s="582"/>
      <c r="AI118" s="582"/>
      <c r="AJ118" s="583"/>
      <c r="AL118" s="264" t="str">
        <f>IF(COUNTIF(N117,"*その他*")=1,IF(T118="","未記入",""),"")</f>
        <v/>
      </c>
      <c r="AM118" s="264"/>
      <c r="AN118" s="264"/>
      <c r="AO118" s="264"/>
      <c r="AR118" s="208" t="s">
        <v>644</v>
      </c>
    </row>
    <row r="119" spans="1:45" s="258" customFormat="1" ht="21" customHeight="1">
      <c r="A119" s="2"/>
      <c r="B119" s="329" t="s">
        <v>331</v>
      </c>
      <c r="C119" s="330"/>
      <c r="D119" s="330"/>
      <c r="E119" s="330"/>
      <c r="F119" s="330"/>
      <c r="G119" s="330"/>
      <c r="H119" s="330"/>
      <c r="I119" s="330"/>
      <c r="J119" s="330"/>
      <c r="K119" s="330"/>
      <c r="L119" s="330"/>
      <c r="M119" s="331"/>
      <c r="N119" s="561" t="s">
        <v>37</v>
      </c>
      <c r="O119" s="562"/>
      <c r="P119" s="562"/>
      <c r="Q119" s="562"/>
      <c r="R119" s="562"/>
      <c r="S119" s="563"/>
      <c r="T119" s="601" t="s">
        <v>699</v>
      </c>
      <c r="U119" s="601"/>
      <c r="V119" s="601"/>
      <c r="W119" s="601"/>
      <c r="X119" s="601"/>
      <c r="Y119" s="601"/>
      <c r="Z119" s="601"/>
      <c r="AA119" s="601"/>
      <c r="AB119" s="601"/>
      <c r="AC119" s="601"/>
      <c r="AD119" s="601"/>
      <c r="AE119" s="601"/>
      <c r="AF119" s="601"/>
      <c r="AG119" s="601"/>
      <c r="AH119" s="601"/>
      <c r="AI119" s="601"/>
      <c r="AJ119" s="602"/>
      <c r="AL119" s="571"/>
      <c r="AM119" s="571"/>
      <c r="AN119" s="571"/>
      <c r="AO119" s="571"/>
      <c r="AR119" s="208" t="s">
        <v>520</v>
      </c>
    </row>
    <row r="120" spans="1:45" s="258" customFormat="1" ht="21" customHeight="1">
      <c r="A120" s="2"/>
      <c r="B120" s="335"/>
      <c r="C120" s="336"/>
      <c r="D120" s="336"/>
      <c r="E120" s="336"/>
      <c r="F120" s="336"/>
      <c r="G120" s="336"/>
      <c r="H120" s="336"/>
      <c r="I120" s="336"/>
      <c r="J120" s="336"/>
      <c r="K120" s="336"/>
      <c r="L120" s="336"/>
      <c r="M120" s="337"/>
      <c r="N120" s="603" t="s">
        <v>97</v>
      </c>
      <c r="O120" s="604"/>
      <c r="P120" s="604"/>
      <c r="Q120" s="604"/>
      <c r="R120" s="604"/>
      <c r="S120" s="605"/>
      <c r="T120" s="559" t="s">
        <v>700</v>
      </c>
      <c r="U120" s="559"/>
      <c r="V120" s="559"/>
      <c r="W120" s="559"/>
      <c r="X120" s="559"/>
      <c r="Y120" s="559"/>
      <c r="Z120" s="559"/>
      <c r="AA120" s="559"/>
      <c r="AB120" s="559"/>
      <c r="AC120" s="559"/>
      <c r="AD120" s="559"/>
      <c r="AE120" s="559"/>
      <c r="AF120" s="559"/>
      <c r="AG120" s="559"/>
      <c r="AH120" s="559"/>
      <c r="AI120" s="559"/>
      <c r="AJ120" s="560"/>
      <c r="AL120" s="571"/>
      <c r="AM120" s="571"/>
      <c r="AN120" s="571"/>
      <c r="AO120" s="571"/>
      <c r="AR120" s="208" t="s">
        <v>504</v>
      </c>
    </row>
    <row r="121" spans="1:45" s="258" customFormat="1" ht="21" customHeight="1">
      <c r="A121" s="2"/>
      <c r="B121" s="335"/>
      <c r="C121" s="336"/>
      <c r="D121" s="336"/>
      <c r="E121" s="336"/>
      <c r="F121" s="336"/>
      <c r="G121" s="336"/>
      <c r="H121" s="336"/>
      <c r="I121" s="336"/>
      <c r="J121" s="336"/>
      <c r="K121" s="336"/>
      <c r="L121" s="336"/>
      <c r="M121" s="337"/>
      <c r="N121" s="603" t="s">
        <v>98</v>
      </c>
      <c r="O121" s="604"/>
      <c r="P121" s="604"/>
      <c r="Q121" s="604"/>
      <c r="R121" s="604"/>
      <c r="S121" s="605"/>
      <c r="T121" s="559" t="s">
        <v>701</v>
      </c>
      <c r="U121" s="559"/>
      <c r="V121" s="559"/>
      <c r="W121" s="559"/>
      <c r="X121" s="559"/>
      <c r="Y121" s="559"/>
      <c r="Z121" s="559"/>
      <c r="AA121" s="559"/>
      <c r="AB121" s="559"/>
      <c r="AC121" s="559"/>
      <c r="AD121" s="559"/>
      <c r="AE121" s="559"/>
      <c r="AF121" s="559"/>
      <c r="AG121" s="559"/>
      <c r="AH121" s="559"/>
      <c r="AI121" s="559"/>
      <c r="AJ121" s="560"/>
      <c r="AL121" s="571"/>
      <c r="AM121" s="571"/>
      <c r="AN121" s="571"/>
      <c r="AO121" s="571"/>
    </row>
    <row r="122" spans="1:45" s="258" customFormat="1" ht="21" customHeight="1">
      <c r="A122" s="2"/>
      <c r="B122" s="335"/>
      <c r="C122" s="336"/>
      <c r="D122" s="336"/>
      <c r="E122" s="336"/>
      <c r="F122" s="336"/>
      <c r="G122" s="336"/>
      <c r="H122" s="336"/>
      <c r="I122" s="336"/>
      <c r="J122" s="336"/>
      <c r="K122" s="336"/>
      <c r="L122" s="336"/>
      <c r="M122" s="337"/>
      <c r="N122" s="603" t="s">
        <v>453</v>
      </c>
      <c r="O122" s="604"/>
      <c r="P122" s="604"/>
      <c r="Q122" s="604"/>
      <c r="R122" s="604"/>
      <c r="S122" s="605"/>
      <c r="T122" s="559" t="s">
        <v>702</v>
      </c>
      <c r="U122" s="559"/>
      <c r="V122" s="559"/>
      <c r="W122" s="559"/>
      <c r="X122" s="559"/>
      <c r="Y122" s="559"/>
      <c r="Z122" s="559"/>
      <c r="AA122" s="559"/>
      <c r="AB122" s="559"/>
      <c r="AC122" s="559"/>
      <c r="AD122" s="559"/>
      <c r="AE122" s="559"/>
      <c r="AF122" s="559"/>
      <c r="AG122" s="559"/>
      <c r="AH122" s="559"/>
      <c r="AI122" s="559"/>
      <c r="AJ122" s="560"/>
      <c r="AL122" s="571"/>
      <c r="AM122" s="571"/>
      <c r="AN122" s="571"/>
      <c r="AO122" s="571"/>
    </row>
    <row r="123" spans="1:45" s="258" customFormat="1" ht="31.5" customHeight="1">
      <c r="A123" s="2"/>
      <c r="B123" s="335"/>
      <c r="C123" s="336"/>
      <c r="D123" s="336"/>
      <c r="E123" s="336"/>
      <c r="F123" s="336"/>
      <c r="G123" s="336"/>
      <c r="H123" s="336"/>
      <c r="I123" s="336"/>
      <c r="J123" s="336"/>
      <c r="K123" s="336"/>
      <c r="L123" s="336"/>
      <c r="M123" s="337"/>
      <c r="N123" s="606" t="s">
        <v>99</v>
      </c>
      <c r="O123" s="607"/>
      <c r="P123" s="607"/>
      <c r="Q123" s="607"/>
      <c r="R123" s="607"/>
      <c r="S123" s="607"/>
      <c r="T123" s="547" t="s">
        <v>794</v>
      </c>
      <c r="U123" s="548"/>
      <c r="V123" s="548"/>
      <c r="W123" s="548"/>
      <c r="X123" s="548"/>
      <c r="Y123" s="548"/>
      <c r="Z123" s="548"/>
      <c r="AA123" s="548"/>
      <c r="AB123" s="548"/>
      <c r="AC123" s="548"/>
      <c r="AD123" s="548"/>
      <c r="AE123" s="548"/>
      <c r="AF123" s="548"/>
      <c r="AG123" s="549"/>
      <c r="AH123" s="553" t="s">
        <v>566</v>
      </c>
      <c r="AI123" s="554"/>
      <c r="AJ123" s="555"/>
      <c r="AL123" s="264" t="str">
        <f>IF(AH123="","未記入","")</f>
        <v/>
      </c>
      <c r="AM123" s="264"/>
      <c r="AN123" s="264"/>
      <c r="AO123" s="264"/>
      <c r="AP123" s="61"/>
    </row>
    <row r="124" spans="1:45" s="258" customFormat="1" ht="31.5" customHeight="1">
      <c r="A124" s="2"/>
      <c r="B124" s="335"/>
      <c r="C124" s="336"/>
      <c r="D124" s="336"/>
      <c r="E124" s="336"/>
      <c r="F124" s="336"/>
      <c r="G124" s="336"/>
      <c r="H124" s="336"/>
      <c r="I124" s="336"/>
      <c r="J124" s="336"/>
      <c r="K124" s="336"/>
      <c r="L124" s="336"/>
      <c r="M124" s="337"/>
      <c r="N124" s="608"/>
      <c r="O124" s="609"/>
      <c r="P124" s="609"/>
      <c r="Q124" s="609"/>
      <c r="R124" s="609"/>
      <c r="S124" s="609"/>
      <c r="T124" s="550" t="s">
        <v>795</v>
      </c>
      <c r="U124" s="551"/>
      <c r="V124" s="551"/>
      <c r="W124" s="551"/>
      <c r="X124" s="551"/>
      <c r="Y124" s="551"/>
      <c r="Z124" s="551"/>
      <c r="AA124" s="551"/>
      <c r="AB124" s="551"/>
      <c r="AC124" s="551"/>
      <c r="AD124" s="551"/>
      <c r="AE124" s="551"/>
      <c r="AF124" s="551"/>
      <c r="AG124" s="552"/>
      <c r="AH124" s="556" t="s">
        <v>566</v>
      </c>
      <c r="AI124" s="557"/>
      <c r="AJ124" s="558"/>
      <c r="AL124" s="264" t="str">
        <f>IF(AH124="","未記入","")</f>
        <v/>
      </c>
      <c r="AM124" s="264"/>
      <c r="AN124" s="264"/>
      <c r="AO124" s="264"/>
    </row>
    <row r="125" spans="1:45" s="258" customFormat="1" ht="21" customHeight="1">
      <c r="A125" s="2"/>
      <c r="B125" s="335"/>
      <c r="C125" s="336"/>
      <c r="D125" s="336"/>
      <c r="E125" s="336"/>
      <c r="F125" s="336"/>
      <c r="G125" s="336"/>
      <c r="H125" s="336"/>
      <c r="I125" s="336"/>
      <c r="J125" s="336"/>
      <c r="K125" s="336"/>
      <c r="L125" s="336"/>
      <c r="M125" s="337"/>
      <c r="N125" s="561" t="s">
        <v>37</v>
      </c>
      <c r="O125" s="562"/>
      <c r="P125" s="562"/>
      <c r="Q125" s="562"/>
      <c r="R125" s="562"/>
      <c r="S125" s="563"/>
      <c r="T125" s="601" t="s">
        <v>703</v>
      </c>
      <c r="U125" s="601"/>
      <c r="V125" s="601"/>
      <c r="W125" s="601"/>
      <c r="X125" s="601"/>
      <c r="Y125" s="601"/>
      <c r="Z125" s="601"/>
      <c r="AA125" s="601"/>
      <c r="AB125" s="601"/>
      <c r="AC125" s="601"/>
      <c r="AD125" s="601"/>
      <c r="AE125" s="601"/>
      <c r="AF125" s="601"/>
      <c r="AG125" s="601"/>
      <c r="AH125" s="601"/>
      <c r="AI125" s="601"/>
      <c r="AJ125" s="602"/>
      <c r="AL125" s="571"/>
      <c r="AM125" s="571"/>
      <c r="AN125" s="571"/>
      <c r="AO125" s="571"/>
    </row>
    <row r="126" spans="1:45" s="258" customFormat="1" ht="21" customHeight="1">
      <c r="A126" s="2"/>
      <c r="B126" s="335"/>
      <c r="C126" s="336"/>
      <c r="D126" s="336"/>
      <c r="E126" s="336"/>
      <c r="F126" s="336"/>
      <c r="G126" s="336"/>
      <c r="H126" s="336"/>
      <c r="I126" s="336"/>
      <c r="J126" s="336"/>
      <c r="K126" s="336"/>
      <c r="L126" s="336"/>
      <c r="M126" s="337"/>
      <c r="N126" s="603" t="s">
        <v>97</v>
      </c>
      <c r="O126" s="604"/>
      <c r="P126" s="604"/>
      <c r="Q126" s="604"/>
      <c r="R126" s="604"/>
      <c r="S126" s="605"/>
      <c r="T126" s="559" t="s">
        <v>704</v>
      </c>
      <c r="U126" s="559"/>
      <c r="V126" s="559"/>
      <c r="W126" s="559"/>
      <c r="X126" s="559"/>
      <c r="Y126" s="559"/>
      <c r="Z126" s="559"/>
      <c r="AA126" s="559"/>
      <c r="AB126" s="559"/>
      <c r="AC126" s="559"/>
      <c r="AD126" s="559"/>
      <c r="AE126" s="559"/>
      <c r="AF126" s="559"/>
      <c r="AG126" s="559"/>
      <c r="AH126" s="559"/>
      <c r="AI126" s="559"/>
      <c r="AJ126" s="560"/>
      <c r="AL126" s="571"/>
      <c r="AM126" s="571"/>
      <c r="AN126" s="571"/>
      <c r="AO126" s="571"/>
    </row>
    <row r="127" spans="1:45" s="258" customFormat="1" ht="21" customHeight="1">
      <c r="A127" s="2"/>
      <c r="B127" s="335"/>
      <c r="C127" s="336"/>
      <c r="D127" s="336"/>
      <c r="E127" s="336"/>
      <c r="F127" s="336"/>
      <c r="G127" s="336"/>
      <c r="H127" s="336"/>
      <c r="I127" s="336"/>
      <c r="J127" s="336"/>
      <c r="K127" s="336"/>
      <c r="L127" s="336"/>
      <c r="M127" s="337"/>
      <c r="N127" s="603" t="s">
        <v>98</v>
      </c>
      <c r="O127" s="604"/>
      <c r="P127" s="604"/>
      <c r="Q127" s="604"/>
      <c r="R127" s="604"/>
      <c r="S127" s="605"/>
      <c r="T127" s="559" t="s">
        <v>705</v>
      </c>
      <c r="U127" s="559"/>
      <c r="V127" s="559"/>
      <c r="W127" s="559"/>
      <c r="X127" s="559"/>
      <c r="Y127" s="559"/>
      <c r="Z127" s="559"/>
      <c r="AA127" s="559"/>
      <c r="AB127" s="559"/>
      <c r="AC127" s="559"/>
      <c r="AD127" s="559"/>
      <c r="AE127" s="559"/>
      <c r="AF127" s="559"/>
      <c r="AG127" s="559"/>
      <c r="AH127" s="559"/>
      <c r="AI127" s="559"/>
      <c r="AJ127" s="560"/>
      <c r="AL127" s="571"/>
      <c r="AM127" s="571"/>
      <c r="AN127" s="571"/>
      <c r="AO127" s="571"/>
    </row>
    <row r="128" spans="1:45" s="258" customFormat="1" ht="21" customHeight="1">
      <c r="A128" s="2"/>
      <c r="B128" s="335"/>
      <c r="C128" s="336"/>
      <c r="D128" s="336"/>
      <c r="E128" s="336"/>
      <c r="F128" s="336"/>
      <c r="G128" s="336"/>
      <c r="H128" s="336"/>
      <c r="I128" s="336"/>
      <c r="J128" s="336"/>
      <c r="K128" s="336"/>
      <c r="L128" s="336"/>
      <c r="M128" s="337"/>
      <c r="N128" s="603" t="s">
        <v>453</v>
      </c>
      <c r="O128" s="604"/>
      <c r="P128" s="604"/>
      <c r="Q128" s="604"/>
      <c r="R128" s="604"/>
      <c r="S128" s="605"/>
      <c r="T128" s="559" t="s">
        <v>706</v>
      </c>
      <c r="U128" s="559"/>
      <c r="V128" s="559"/>
      <c r="W128" s="559"/>
      <c r="X128" s="559"/>
      <c r="Y128" s="559"/>
      <c r="Z128" s="559"/>
      <c r="AA128" s="559"/>
      <c r="AB128" s="559"/>
      <c r="AC128" s="559"/>
      <c r="AD128" s="559"/>
      <c r="AE128" s="559"/>
      <c r="AF128" s="559"/>
      <c r="AG128" s="559"/>
      <c r="AH128" s="559"/>
      <c r="AI128" s="559"/>
      <c r="AJ128" s="560"/>
      <c r="AL128" s="571"/>
      <c r="AM128" s="571"/>
      <c r="AN128" s="571"/>
      <c r="AO128" s="571"/>
    </row>
    <row r="129" spans="1:42" s="258" customFormat="1" ht="31.5" customHeight="1">
      <c r="A129" s="2"/>
      <c r="B129" s="335"/>
      <c r="C129" s="336"/>
      <c r="D129" s="336"/>
      <c r="E129" s="336"/>
      <c r="F129" s="336"/>
      <c r="G129" s="336"/>
      <c r="H129" s="336"/>
      <c r="I129" s="336"/>
      <c r="J129" s="336"/>
      <c r="K129" s="336"/>
      <c r="L129" s="336"/>
      <c r="M129" s="337"/>
      <c r="N129" s="606" t="s">
        <v>99</v>
      </c>
      <c r="O129" s="607"/>
      <c r="P129" s="607"/>
      <c r="Q129" s="607"/>
      <c r="R129" s="607"/>
      <c r="S129" s="607"/>
      <c r="T129" s="547" t="s">
        <v>794</v>
      </c>
      <c r="U129" s="548"/>
      <c r="V129" s="548"/>
      <c r="W129" s="548"/>
      <c r="X129" s="548"/>
      <c r="Y129" s="548"/>
      <c r="Z129" s="548"/>
      <c r="AA129" s="548"/>
      <c r="AB129" s="548"/>
      <c r="AC129" s="548"/>
      <c r="AD129" s="548"/>
      <c r="AE129" s="548"/>
      <c r="AF129" s="548"/>
      <c r="AG129" s="549"/>
      <c r="AH129" s="553" t="s">
        <v>566</v>
      </c>
      <c r="AI129" s="554"/>
      <c r="AJ129" s="555"/>
      <c r="AL129" s="264" t="str">
        <f>IF(AH129="","未記入","")</f>
        <v/>
      </c>
      <c r="AM129" s="264"/>
      <c r="AN129" s="264"/>
      <c r="AO129" s="264"/>
      <c r="AP129" s="61"/>
    </row>
    <row r="130" spans="1:42" s="258" customFormat="1" ht="31.5" customHeight="1">
      <c r="A130" s="2"/>
      <c r="B130" s="335"/>
      <c r="C130" s="336"/>
      <c r="D130" s="336"/>
      <c r="E130" s="336"/>
      <c r="F130" s="336"/>
      <c r="G130" s="336"/>
      <c r="H130" s="336"/>
      <c r="I130" s="336"/>
      <c r="J130" s="336"/>
      <c r="K130" s="336"/>
      <c r="L130" s="336"/>
      <c r="M130" s="337"/>
      <c r="N130" s="608"/>
      <c r="O130" s="609"/>
      <c r="P130" s="609"/>
      <c r="Q130" s="609"/>
      <c r="R130" s="609"/>
      <c r="S130" s="609"/>
      <c r="T130" s="550" t="s">
        <v>795</v>
      </c>
      <c r="U130" s="551"/>
      <c r="V130" s="551"/>
      <c r="W130" s="551"/>
      <c r="X130" s="551"/>
      <c r="Y130" s="551"/>
      <c r="Z130" s="551"/>
      <c r="AA130" s="551"/>
      <c r="AB130" s="551"/>
      <c r="AC130" s="551"/>
      <c r="AD130" s="551"/>
      <c r="AE130" s="551"/>
      <c r="AF130" s="551"/>
      <c r="AG130" s="552"/>
      <c r="AH130" s="556" t="s">
        <v>566</v>
      </c>
      <c r="AI130" s="557"/>
      <c r="AJ130" s="558"/>
      <c r="AL130" s="264" t="str">
        <f>IF(AH130="","未記入","")</f>
        <v/>
      </c>
      <c r="AM130" s="264"/>
      <c r="AN130" s="264"/>
      <c r="AO130" s="264"/>
    </row>
    <row r="131" spans="1:42" s="258" customFormat="1" ht="21" hidden="1" customHeight="1">
      <c r="A131" s="2"/>
      <c r="B131" s="335"/>
      <c r="C131" s="336"/>
      <c r="D131" s="336"/>
      <c r="E131" s="336"/>
      <c r="F131" s="336"/>
      <c r="G131" s="336"/>
      <c r="H131" s="336"/>
      <c r="I131" s="336"/>
      <c r="J131" s="336"/>
      <c r="K131" s="336"/>
      <c r="L131" s="336"/>
      <c r="M131" s="337"/>
      <c r="N131" s="561" t="s">
        <v>37</v>
      </c>
      <c r="O131" s="562"/>
      <c r="P131" s="562"/>
      <c r="Q131" s="562"/>
      <c r="R131" s="562"/>
      <c r="S131" s="563"/>
      <c r="T131" s="601"/>
      <c r="U131" s="601"/>
      <c r="V131" s="601"/>
      <c r="W131" s="601"/>
      <c r="X131" s="601"/>
      <c r="Y131" s="601"/>
      <c r="Z131" s="601"/>
      <c r="AA131" s="601"/>
      <c r="AB131" s="601"/>
      <c r="AC131" s="601"/>
      <c r="AD131" s="601"/>
      <c r="AE131" s="601"/>
      <c r="AF131" s="601"/>
      <c r="AG131" s="601"/>
      <c r="AH131" s="601"/>
      <c r="AI131" s="601"/>
      <c r="AJ131" s="602"/>
      <c r="AL131" s="568"/>
      <c r="AM131" s="568"/>
      <c r="AN131" s="568"/>
      <c r="AO131" s="568"/>
    </row>
    <row r="132" spans="1:42" s="258" customFormat="1" ht="21" hidden="1" customHeight="1">
      <c r="A132" s="2"/>
      <c r="B132" s="335"/>
      <c r="C132" s="336"/>
      <c r="D132" s="336"/>
      <c r="E132" s="336"/>
      <c r="F132" s="336"/>
      <c r="G132" s="336"/>
      <c r="H132" s="336"/>
      <c r="I132" s="336"/>
      <c r="J132" s="336"/>
      <c r="K132" s="336"/>
      <c r="L132" s="336"/>
      <c r="M132" s="337"/>
      <c r="N132" s="603" t="s">
        <v>97</v>
      </c>
      <c r="O132" s="604"/>
      <c r="P132" s="604"/>
      <c r="Q132" s="604"/>
      <c r="R132" s="604"/>
      <c r="S132" s="605"/>
      <c r="T132" s="559"/>
      <c r="U132" s="559"/>
      <c r="V132" s="559"/>
      <c r="W132" s="559"/>
      <c r="X132" s="559"/>
      <c r="Y132" s="559"/>
      <c r="Z132" s="559"/>
      <c r="AA132" s="559"/>
      <c r="AB132" s="559"/>
      <c r="AC132" s="559"/>
      <c r="AD132" s="559"/>
      <c r="AE132" s="559"/>
      <c r="AF132" s="559"/>
      <c r="AG132" s="559"/>
      <c r="AH132" s="559"/>
      <c r="AI132" s="559"/>
      <c r="AJ132" s="560"/>
      <c r="AL132" s="571"/>
      <c r="AM132" s="571"/>
      <c r="AN132" s="571"/>
      <c r="AO132" s="571"/>
    </row>
    <row r="133" spans="1:42" s="258" customFormat="1" ht="21" hidden="1" customHeight="1">
      <c r="A133" s="2"/>
      <c r="B133" s="335"/>
      <c r="C133" s="336"/>
      <c r="D133" s="336"/>
      <c r="E133" s="336"/>
      <c r="F133" s="336"/>
      <c r="G133" s="336"/>
      <c r="H133" s="336"/>
      <c r="I133" s="336"/>
      <c r="J133" s="336"/>
      <c r="K133" s="336"/>
      <c r="L133" s="336"/>
      <c r="M133" s="337"/>
      <c r="N133" s="603" t="s">
        <v>98</v>
      </c>
      <c r="O133" s="604"/>
      <c r="P133" s="604"/>
      <c r="Q133" s="604"/>
      <c r="R133" s="604"/>
      <c r="S133" s="605"/>
      <c r="T133" s="559"/>
      <c r="U133" s="559"/>
      <c r="V133" s="559"/>
      <c r="W133" s="559"/>
      <c r="X133" s="559"/>
      <c r="Y133" s="559"/>
      <c r="Z133" s="559"/>
      <c r="AA133" s="559"/>
      <c r="AB133" s="559"/>
      <c r="AC133" s="559"/>
      <c r="AD133" s="559"/>
      <c r="AE133" s="559"/>
      <c r="AF133" s="559"/>
      <c r="AG133" s="559"/>
      <c r="AH133" s="559"/>
      <c r="AI133" s="559"/>
      <c r="AJ133" s="560"/>
      <c r="AL133" s="571"/>
      <c r="AM133" s="571"/>
      <c r="AN133" s="571"/>
      <c r="AO133" s="571"/>
    </row>
    <row r="134" spans="1:42" s="258" customFormat="1" ht="21" hidden="1" customHeight="1">
      <c r="A134" s="2"/>
      <c r="B134" s="335"/>
      <c r="C134" s="336"/>
      <c r="D134" s="336"/>
      <c r="E134" s="336"/>
      <c r="F134" s="336"/>
      <c r="G134" s="336"/>
      <c r="H134" s="336"/>
      <c r="I134" s="336"/>
      <c r="J134" s="336"/>
      <c r="K134" s="336"/>
      <c r="L134" s="336"/>
      <c r="M134" s="337"/>
      <c r="N134" s="603" t="s">
        <v>453</v>
      </c>
      <c r="O134" s="604"/>
      <c r="P134" s="604"/>
      <c r="Q134" s="604"/>
      <c r="R134" s="604"/>
      <c r="S134" s="605"/>
      <c r="T134" s="559"/>
      <c r="U134" s="559"/>
      <c r="V134" s="559"/>
      <c r="W134" s="559"/>
      <c r="X134" s="559"/>
      <c r="Y134" s="559"/>
      <c r="Z134" s="559"/>
      <c r="AA134" s="559"/>
      <c r="AB134" s="559"/>
      <c r="AC134" s="559"/>
      <c r="AD134" s="559"/>
      <c r="AE134" s="559"/>
      <c r="AF134" s="559"/>
      <c r="AG134" s="559"/>
      <c r="AH134" s="559"/>
      <c r="AI134" s="559"/>
      <c r="AJ134" s="560"/>
      <c r="AL134" s="571"/>
      <c r="AM134" s="571"/>
      <c r="AN134" s="571"/>
      <c r="AO134" s="571"/>
    </row>
    <row r="135" spans="1:42" s="258" customFormat="1" ht="31.5" hidden="1" customHeight="1">
      <c r="A135" s="2"/>
      <c r="B135" s="335"/>
      <c r="C135" s="336"/>
      <c r="D135" s="336"/>
      <c r="E135" s="336"/>
      <c r="F135" s="336"/>
      <c r="G135" s="336"/>
      <c r="H135" s="336"/>
      <c r="I135" s="336"/>
      <c r="J135" s="336"/>
      <c r="K135" s="336"/>
      <c r="L135" s="336"/>
      <c r="M135" s="337"/>
      <c r="N135" s="606" t="s">
        <v>99</v>
      </c>
      <c r="O135" s="607"/>
      <c r="P135" s="607"/>
      <c r="Q135" s="607"/>
      <c r="R135" s="607"/>
      <c r="S135" s="607"/>
      <c r="T135" s="547" t="s">
        <v>794</v>
      </c>
      <c r="U135" s="548"/>
      <c r="V135" s="548"/>
      <c r="W135" s="548"/>
      <c r="X135" s="548"/>
      <c r="Y135" s="548"/>
      <c r="Z135" s="548"/>
      <c r="AA135" s="548"/>
      <c r="AB135" s="548"/>
      <c r="AC135" s="548"/>
      <c r="AD135" s="548"/>
      <c r="AE135" s="548"/>
      <c r="AF135" s="548"/>
      <c r="AG135" s="549"/>
      <c r="AH135" s="553"/>
      <c r="AI135" s="554"/>
      <c r="AJ135" s="555"/>
      <c r="AL135" s="264" t="str">
        <f>IF(AH135="","未記入","")</f>
        <v>未記入</v>
      </c>
      <c r="AM135" s="264"/>
      <c r="AN135" s="264"/>
      <c r="AO135" s="264"/>
      <c r="AP135" s="61"/>
    </row>
    <row r="136" spans="1:42" s="258" customFormat="1" ht="31.5" hidden="1" customHeight="1">
      <c r="A136" s="2"/>
      <c r="B136" s="335"/>
      <c r="C136" s="336"/>
      <c r="D136" s="336"/>
      <c r="E136" s="336"/>
      <c r="F136" s="336"/>
      <c r="G136" s="336"/>
      <c r="H136" s="336"/>
      <c r="I136" s="336"/>
      <c r="J136" s="336"/>
      <c r="K136" s="336"/>
      <c r="L136" s="336"/>
      <c r="M136" s="337"/>
      <c r="N136" s="608"/>
      <c r="O136" s="609"/>
      <c r="P136" s="609"/>
      <c r="Q136" s="609"/>
      <c r="R136" s="609"/>
      <c r="S136" s="609"/>
      <c r="T136" s="550" t="s">
        <v>795</v>
      </c>
      <c r="U136" s="551"/>
      <c r="V136" s="551"/>
      <c r="W136" s="551"/>
      <c r="X136" s="551"/>
      <c r="Y136" s="551"/>
      <c r="Z136" s="551"/>
      <c r="AA136" s="551"/>
      <c r="AB136" s="551"/>
      <c r="AC136" s="551"/>
      <c r="AD136" s="551"/>
      <c r="AE136" s="551"/>
      <c r="AF136" s="551"/>
      <c r="AG136" s="552"/>
      <c r="AH136" s="556"/>
      <c r="AI136" s="557"/>
      <c r="AJ136" s="558"/>
      <c r="AL136" s="264" t="str">
        <f>IF(AH136="","未記入","")</f>
        <v>未記入</v>
      </c>
      <c r="AM136" s="264"/>
      <c r="AN136" s="264"/>
      <c r="AO136" s="264"/>
    </row>
    <row r="137" spans="1:42" s="258" customFormat="1" ht="21" hidden="1" customHeight="1">
      <c r="A137" s="2"/>
      <c r="B137" s="335"/>
      <c r="C137" s="336"/>
      <c r="D137" s="336"/>
      <c r="E137" s="336"/>
      <c r="F137" s="336"/>
      <c r="G137" s="336"/>
      <c r="H137" s="336"/>
      <c r="I137" s="336"/>
      <c r="J137" s="336"/>
      <c r="K137" s="336"/>
      <c r="L137" s="336"/>
      <c r="M137" s="337"/>
      <c r="N137" s="561" t="s">
        <v>37</v>
      </c>
      <c r="O137" s="562"/>
      <c r="P137" s="562"/>
      <c r="Q137" s="562"/>
      <c r="R137" s="562"/>
      <c r="S137" s="563"/>
      <c r="T137" s="601"/>
      <c r="U137" s="601"/>
      <c r="V137" s="601"/>
      <c r="W137" s="601"/>
      <c r="X137" s="601"/>
      <c r="Y137" s="601"/>
      <c r="Z137" s="601"/>
      <c r="AA137" s="601"/>
      <c r="AB137" s="601"/>
      <c r="AC137" s="601"/>
      <c r="AD137" s="601"/>
      <c r="AE137" s="601"/>
      <c r="AF137" s="601"/>
      <c r="AG137" s="601"/>
      <c r="AH137" s="601"/>
      <c r="AI137" s="601"/>
      <c r="AJ137" s="602"/>
      <c r="AL137" s="568"/>
      <c r="AM137" s="568"/>
      <c r="AN137" s="568"/>
      <c r="AO137" s="568"/>
    </row>
    <row r="138" spans="1:42" s="258" customFormat="1" ht="21" hidden="1" customHeight="1">
      <c r="A138" s="2"/>
      <c r="B138" s="335"/>
      <c r="C138" s="336"/>
      <c r="D138" s="336"/>
      <c r="E138" s="336"/>
      <c r="F138" s="336"/>
      <c r="G138" s="336"/>
      <c r="H138" s="336"/>
      <c r="I138" s="336"/>
      <c r="J138" s="336"/>
      <c r="K138" s="336"/>
      <c r="L138" s="336"/>
      <c r="M138" s="337"/>
      <c r="N138" s="603" t="s">
        <v>97</v>
      </c>
      <c r="O138" s="604"/>
      <c r="P138" s="604"/>
      <c r="Q138" s="604"/>
      <c r="R138" s="604"/>
      <c r="S138" s="605"/>
      <c r="T138" s="559"/>
      <c r="U138" s="559"/>
      <c r="V138" s="559"/>
      <c r="W138" s="559"/>
      <c r="X138" s="559"/>
      <c r="Y138" s="559"/>
      <c r="Z138" s="559"/>
      <c r="AA138" s="559"/>
      <c r="AB138" s="559"/>
      <c r="AC138" s="559"/>
      <c r="AD138" s="559"/>
      <c r="AE138" s="559"/>
      <c r="AF138" s="559"/>
      <c r="AG138" s="559"/>
      <c r="AH138" s="559"/>
      <c r="AI138" s="559"/>
      <c r="AJ138" s="560"/>
      <c r="AL138" s="571"/>
      <c r="AM138" s="571"/>
      <c r="AN138" s="571"/>
      <c r="AO138" s="571"/>
    </row>
    <row r="139" spans="1:42" s="258" customFormat="1" ht="21" hidden="1" customHeight="1">
      <c r="A139" s="2"/>
      <c r="B139" s="335"/>
      <c r="C139" s="336"/>
      <c r="D139" s="336"/>
      <c r="E139" s="336"/>
      <c r="F139" s="336"/>
      <c r="G139" s="336"/>
      <c r="H139" s="336"/>
      <c r="I139" s="336"/>
      <c r="J139" s="336"/>
      <c r="K139" s="336"/>
      <c r="L139" s="336"/>
      <c r="M139" s="337"/>
      <c r="N139" s="603" t="s">
        <v>98</v>
      </c>
      <c r="O139" s="604"/>
      <c r="P139" s="604"/>
      <c r="Q139" s="604"/>
      <c r="R139" s="604"/>
      <c r="S139" s="605"/>
      <c r="T139" s="559"/>
      <c r="U139" s="559"/>
      <c r="V139" s="559"/>
      <c r="W139" s="559"/>
      <c r="X139" s="559"/>
      <c r="Y139" s="559"/>
      <c r="Z139" s="559"/>
      <c r="AA139" s="559"/>
      <c r="AB139" s="559"/>
      <c r="AC139" s="559"/>
      <c r="AD139" s="559"/>
      <c r="AE139" s="559"/>
      <c r="AF139" s="559"/>
      <c r="AG139" s="559"/>
      <c r="AH139" s="559"/>
      <c r="AI139" s="559"/>
      <c r="AJ139" s="560"/>
      <c r="AL139" s="571"/>
      <c r="AM139" s="571"/>
      <c r="AN139" s="571"/>
      <c r="AO139" s="571"/>
    </row>
    <row r="140" spans="1:42" s="258" customFormat="1" ht="21" hidden="1" customHeight="1">
      <c r="A140" s="2"/>
      <c r="B140" s="335"/>
      <c r="C140" s="336"/>
      <c r="D140" s="336"/>
      <c r="E140" s="336"/>
      <c r="F140" s="336"/>
      <c r="G140" s="336"/>
      <c r="H140" s="336"/>
      <c r="I140" s="336"/>
      <c r="J140" s="336"/>
      <c r="K140" s="336"/>
      <c r="L140" s="336"/>
      <c r="M140" s="337"/>
      <c r="N140" s="603" t="s">
        <v>453</v>
      </c>
      <c r="O140" s="604"/>
      <c r="P140" s="604"/>
      <c r="Q140" s="604"/>
      <c r="R140" s="604"/>
      <c r="S140" s="605"/>
      <c r="T140" s="559"/>
      <c r="U140" s="559"/>
      <c r="V140" s="559"/>
      <c r="W140" s="559"/>
      <c r="X140" s="559"/>
      <c r="Y140" s="559"/>
      <c r="Z140" s="559"/>
      <c r="AA140" s="559"/>
      <c r="AB140" s="559"/>
      <c r="AC140" s="559"/>
      <c r="AD140" s="559"/>
      <c r="AE140" s="559"/>
      <c r="AF140" s="559"/>
      <c r="AG140" s="559"/>
      <c r="AH140" s="559"/>
      <c r="AI140" s="559"/>
      <c r="AJ140" s="560"/>
      <c r="AL140" s="571"/>
      <c r="AM140" s="571"/>
      <c r="AN140" s="571"/>
      <c r="AO140" s="571"/>
    </row>
    <row r="141" spans="1:42" s="258" customFormat="1" ht="31.5" hidden="1" customHeight="1">
      <c r="A141" s="2"/>
      <c r="B141" s="335"/>
      <c r="C141" s="336"/>
      <c r="D141" s="336"/>
      <c r="E141" s="336"/>
      <c r="F141" s="336"/>
      <c r="G141" s="336"/>
      <c r="H141" s="336"/>
      <c r="I141" s="336"/>
      <c r="J141" s="336"/>
      <c r="K141" s="336"/>
      <c r="L141" s="336"/>
      <c r="M141" s="337"/>
      <c r="N141" s="606" t="s">
        <v>99</v>
      </c>
      <c r="O141" s="607"/>
      <c r="P141" s="607"/>
      <c r="Q141" s="607"/>
      <c r="R141" s="607"/>
      <c r="S141" s="607"/>
      <c r="T141" s="547" t="s">
        <v>794</v>
      </c>
      <c r="U141" s="548"/>
      <c r="V141" s="548"/>
      <c r="W141" s="548"/>
      <c r="X141" s="548"/>
      <c r="Y141" s="548"/>
      <c r="Z141" s="548"/>
      <c r="AA141" s="548"/>
      <c r="AB141" s="548"/>
      <c r="AC141" s="548"/>
      <c r="AD141" s="548"/>
      <c r="AE141" s="548"/>
      <c r="AF141" s="548"/>
      <c r="AG141" s="549"/>
      <c r="AH141" s="553"/>
      <c r="AI141" s="554"/>
      <c r="AJ141" s="555"/>
      <c r="AL141" s="264" t="str">
        <f>IF(AH141="","未記入","")</f>
        <v>未記入</v>
      </c>
      <c r="AM141" s="264"/>
      <c r="AN141" s="264"/>
      <c r="AO141" s="264"/>
      <c r="AP141" s="61"/>
    </row>
    <row r="142" spans="1:42" s="258" customFormat="1" ht="31.5" hidden="1" customHeight="1">
      <c r="A142" s="2"/>
      <c r="B142" s="335"/>
      <c r="C142" s="336"/>
      <c r="D142" s="336"/>
      <c r="E142" s="336"/>
      <c r="F142" s="336"/>
      <c r="G142" s="336"/>
      <c r="H142" s="336"/>
      <c r="I142" s="336"/>
      <c r="J142" s="336"/>
      <c r="K142" s="336"/>
      <c r="L142" s="336"/>
      <c r="M142" s="337"/>
      <c r="N142" s="608"/>
      <c r="O142" s="609"/>
      <c r="P142" s="609"/>
      <c r="Q142" s="609"/>
      <c r="R142" s="609"/>
      <c r="S142" s="609"/>
      <c r="T142" s="550" t="s">
        <v>795</v>
      </c>
      <c r="U142" s="551"/>
      <c r="V142" s="551"/>
      <c r="W142" s="551"/>
      <c r="X142" s="551"/>
      <c r="Y142" s="551"/>
      <c r="Z142" s="551"/>
      <c r="AA142" s="551"/>
      <c r="AB142" s="551"/>
      <c r="AC142" s="551"/>
      <c r="AD142" s="551"/>
      <c r="AE142" s="551"/>
      <c r="AF142" s="551"/>
      <c r="AG142" s="552"/>
      <c r="AH142" s="556"/>
      <c r="AI142" s="557"/>
      <c r="AJ142" s="558"/>
      <c r="AL142" s="264" t="str">
        <f>IF(AH142="","未記入","")</f>
        <v>未記入</v>
      </c>
      <c r="AM142" s="264"/>
      <c r="AN142" s="264"/>
      <c r="AO142" s="264"/>
    </row>
    <row r="143" spans="1:42" s="258" customFormat="1" ht="21" hidden="1" customHeight="1">
      <c r="A143" s="2"/>
      <c r="B143" s="335"/>
      <c r="C143" s="336"/>
      <c r="D143" s="336"/>
      <c r="E143" s="336"/>
      <c r="F143" s="336"/>
      <c r="G143" s="336"/>
      <c r="H143" s="336"/>
      <c r="I143" s="336"/>
      <c r="J143" s="336"/>
      <c r="K143" s="336"/>
      <c r="L143" s="336"/>
      <c r="M143" s="337"/>
      <c r="N143" s="561" t="s">
        <v>37</v>
      </c>
      <c r="O143" s="562"/>
      <c r="P143" s="562"/>
      <c r="Q143" s="562"/>
      <c r="R143" s="562"/>
      <c r="S143" s="563"/>
      <c r="T143" s="601"/>
      <c r="U143" s="601"/>
      <c r="V143" s="601"/>
      <c r="W143" s="601"/>
      <c r="X143" s="601"/>
      <c r="Y143" s="601"/>
      <c r="Z143" s="601"/>
      <c r="AA143" s="601"/>
      <c r="AB143" s="601"/>
      <c r="AC143" s="601"/>
      <c r="AD143" s="601"/>
      <c r="AE143" s="601"/>
      <c r="AF143" s="601"/>
      <c r="AG143" s="601"/>
      <c r="AH143" s="601"/>
      <c r="AI143" s="601"/>
      <c r="AJ143" s="602"/>
      <c r="AL143" s="568"/>
      <c r="AM143" s="568"/>
      <c r="AN143" s="568"/>
      <c r="AO143" s="568"/>
    </row>
    <row r="144" spans="1:42" s="258" customFormat="1" ht="21" hidden="1" customHeight="1">
      <c r="A144" s="2"/>
      <c r="B144" s="335"/>
      <c r="C144" s="336"/>
      <c r="D144" s="336"/>
      <c r="E144" s="336"/>
      <c r="F144" s="336"/>
      <c r="G144" s="336"/>
      <c r="H144" s="336"/>
      <c r="I144" s="336"/>
      <c r="J144" s="336"/>
      <c r="K144" s="336"/>
      <c r="L144" s="336"/>
      <c r="M144" s="337"/>
      <c r="N144" s="603" t="s">
        <v>97</v>
      </c>
      <c r="O144" s="604"/>
      <c r="P144" s="604"/>
      <c r="Q144" s="604"/>
      <c r="R144" s="604"/>
      <c r="S144" s="605"/>
      <c r="T144" s="559"/>
      <c r="U144" s="559"/>
      <c r="V144" s="559"/>
      <c r="W144" s="559"/>
      <c r="X144" s="559"/>
      <c r="Y144" s="559"/>
      <c r="Z144" s="559"/>
      <c r="AA144" s="559"/>
      <c r="AB144" s="559"/>
      <c r="AC144" s="559"/>
      <c r="AD144" s="559"/>
      <c r="AE144" s="559"/>
      <c r="AF144" s="559"/>
      <c r="AG144" s="559"/>
      <c r="AH144" s="559"/>
      <c r="AI144" s="559"/>
      <c r="AJ144" s="560"/>
      <c r="AL144" s="571"/>
      <c r="AM144" s="571"/>
      <c r="AN144" s="571"/>
      <c r="AO144" s="571"/>
    </row>
    <row r="145" spans="1:42" s="258" customFormat="1" ht="21" hidden="1" customHeight="1">
      <c r="A145" s="2"/>
      <c r="B145" s="335"/>
      <c r="C145" s="336"/>
      <c r="D145" s="336"/>
      <c r="E145" s="336"/>
      <c r="F145" s="336"/>
      <c r="G145" s="336"/>
      <c r="H145" s="336"/>
      <c r="I145" s="336"/>
      <c r="J145" s="336"/>
      <c r="K145" s="336"/>
      <c r="L145" s="336"/>
      <c r="M145" s="337"/>
      <c r="N145" s="603" t="s">
        <v>98</v>
      </c>
      <c r="O145" s="604"/>
      <c r="P145" s="604"/>
      <c r="Q145" s="604"/>
      <c r="R145" s="604"/>
      <c r="S145" s="605"/>
      <c r="T145" s="559"/>
      <c r="U145" s="559"/>
      <c r="V145" s="559"/>
      <c r="W145" s="559"/>
      <c r="X145" s="559"/>
      <c r="Y145" s="559"/>
      <c r="Z145" s="559"/>
      <c r="AA145" s="559"/>
      <c r="AB145" s="559"/>
      <c r="AC145" s="559"/>
      <c r="AD145" s="559"/>
      <c r="AE145" s="559"/>
      <c r="AF145" s="559"/>
      <c r="AG145" s="559"/>
      <c r="AH145" s="559"/>
      <c r="AI145" s="559"/>
      <c r="AJ145" s="560"/>
      <c r="AL145" s="571"/>
      <c r="AM145" s="571"/>
      <c r="AN145" s="571"/>
      <c r="AO145" s="571"/>
    </row>
    <row r="146" spans="1:42" s="258" customFormat="1" ht="21" hidden="1" customHeight="1">
      <c r="A146" s="2"/>
      <c r="B146" s="335"/>
      <c r="C146" s="336"/>
      <c r="D146" s="336"/>
      <c r="E146" s="336"/>
      <c r="F146" s="336"/>
      <c r="G146" s="336"/>
      <c r="H146" s="336"/>
      <c r="I146" s="336"/>
      <c r="J146" s="336"/>
      <c r="K146" s="336"/>
      <c r="L146" s="336"/>
      <c r="M146" s="337"/>
      <c r="N146" s="603" t="s">
        <v>453</v>
      </c>
      <c r="O146" s="604"/>
      <c r="P146" s="604"/>
      <c r="Q146" s="604"/>
      <c r="R146" s="604"/>
      <c r="S146" s="605"/>
      <c r="T146" s="559"/>
      <c r="U146" s="559"/>
      <c r="V146" s="559"/>
      <c r="W146" s="559"/>
      <c r="X146" s="559"/>
      <c r="Y146" s="559"/>
      <c r="Z146" s="559"/>
      <c r="AA146" s="559"/>
      <c r="AB146" s="559"/>
      <c r="AC146" s="559"/>
      <c r="AD146" s="559"/>
      <c r="AE146" s="559"/>
      <c r="AF146" s="559"/>
      <c r="AG146" s="559"/>
      <c r="AH146" s="559"/>
      <c r="AI146" s="559"/>
      <c r="AJ146" s="560"/>
      <c r="AL146" s="571"/>
      <c r="AM146" s="571"/>
      <c r="AN146" s="571"/>
      <c r="AO146" s="571"/>
    </row>
    <row r="147" spans="1:42" s="258" customFormat="1" ht="31.5" hidden="1" customHeight="1">
      <c r="A147" s="2"/>
      <c r="B147" s="335"/>
      <c r="C147" s="336"/>
      <c r="D147" s="336"/>
      <c r="E147" s="336"/>
      <c r="F147" s="336"/>
      <c r="G147" s="336"/>
      <c r="H147" s="336"/>
      <c r="I147" s="336"/>
      <c r="J147" s="336"/>
      <c r="K147" s="336"/>
      <c r="L147" s="336"/>
      <c r="M147" s="337"/>
      <c r="N147" s="606" t="s">
        <v>99</v>
      </c>
      <c r="O147" s="607"/>
      <c r="P147" s="607"/>
      <c r="Q147" s="607"/>
      <c r="R147" s="607"/>
      <c r="S147" s="607"/>
      <c r="T147" s="547" t="s">
        <v>794</v>
      </c>
      <c r="U147" s="548"/>
      <c r="V147" s="548"/>
      <c r="W147" s="548"/>
      <c r="X147" s="548"/>
      <c r="Y147" s="548"/>
      <c r="Z147" s="548"/>
      <c r="AA147" s="548"/>
      <c r="AB147" s="548"/>
      <c r="AC147" s="548"/>
      <c r="AD147" s="548"/>
      <c r="AE147" s="548"/>
      <c r="AF147" s="548"/>
      <c r="AG147" s="549"/>
      <c r="AH147" s="553"/>
      <c r="AI147" s="554"/>
      <c r="AJ147" s="555"/>
      <c r="AL147" s="264" t="str">
        <f>IF(AH147="","未記入","")</f>
        <v>未記入</v>
      </c>
      <c r="AM147" s="264"/>
      <c r="AN147" s="264"/>
      <c r="AO147" s="264"/>
      <c r="AP147" s="61"/>
    </row>
    <row r="148" spans="1:42" s="258" customFormat="1" ht="31.5" hidden="1" customHeight="1">
      <c r="A148" s="2"/>
      <c r="B148" s="332"/>
      <c r="C148" s="333"/>
      <c r="D148" s="333"/>
      <c r="E148" s="333"/>
      <c r="F148" s="333"/>
      <c r="G148" s="333"/>
      <c r="H148" s="333"/>
      <c r="I148" s="333"/>
      <c r="J148" s="333"/>
      <c r="K148" s="333"/>
      <c r="L148" s="333"/>
      <c r="M148" s="334"/>
      <c r="N148" s="608"/>
      <c r="O148" s="609"/>
      <c r="P148" s="609"/>
      <c r="Q148" s="609"/>
      <c r="R148" s="609"/>
      <c r="S148" s="609"/>
      <c r="T148" s="550" t="s">
        <v>795</v>
      </c>
      <c r="U148" s="551"/>
      <c r="V148" s="551"/>
      <c r="W148" s="551"/>
      <c r="X148" s="551"/>
      <c r="Y148" s="551"/>
      <c r="Z148" s="551"/>
      <c r="AA148" s="551"/>
      <c r="AB148" s="551"/>
      <c r="AC148" s="551"/>
      <c r="AD148" s="551"/>
      <c r="AE148" s="551"/>
      <c r="AF148" s="551"/>
      <c r="AG148" s="552"/>
      <c r="AH148" s="556"/>
      <c r="AI148" s="557"/>
      <c r="AJ148" s="558"/>
      <c r="AL148" s="264" t="str">
        <f>IF(AH148="","未記入","")</f>
        <v>未記入</v>
      </c>
      <c r="AM148" s="264"/>
      <c r="AN148" s="264"/>
      <c r="AO148" s="264"/>
    </row>
    <row r="149" spans="1:42" s="258" customFormat="1" ht="31.5" customHeight="1">
      <c r="A149" s="2"/>
      <c r="B149" s="529" t="s">
        <v>796</v>
      </c>
      <c r="C149" s="530"/>
      <c r="D149" s="530"/>
      <c r="E149" s="530"/>
      <c r="F149" s="530"/>
      <c r="G149" s="530"/>
      <c r="H149" s="530"/>
      <c r="I149" s="530"/>
      <c r="J149" s="530"/>
      <c r="K149" s="530"/>
      <c r="L149" s="530"/>
      <c r="M149" s="531"/>
      <c r="N149" s="538"/>
      <c r="O149" s="539"/>
      <c r="P149" s="539"/>
      <c r="Q149" s="539"/>
      <c r="R149" s="539"/>
      <c r="S149" s="540"/>
      <c r="T149" s="541"/>
      <c r="U149" s="542"/>
      <c r="V149" s="542"/>
      <c r="W149" s="542"/>
      <c r="X149" s="542"/>
      <c r="Y149" s="542"/>
      <c r="Z149" s="542"/>
      <c r="AA149" s="542"/>
      <c r="AB149" s="542"/>
      <c r="AC149" s="542"/>
      <c r="AD149" s="542"/>
      <c r="AE149" s="542"/>
      <c r="AF149" s="542"/>
      <c r="AG149" s="542"/>
      <c r="AH149" s="542"/>
      <c r="AI149" s="542"/>
      <c r="AJ149" s="543"/>
      <c r="AL149" s="257"/>
      <c r="AM149" s="257"/>
      <c r="AN149" s="257"/>
      <c r="AO149" s="257"/>
    </row>
    <row r="150" spans="1:42" s="258" customFormat="1" ht="31.5" customHeight="1">
      <c r="A150" s="2"/>
      <c r="B150" s="532"/>
      <c r="C150" s="533"/>
      <c r="D150" s="533"/>
      <c r="E150" s="533"/>
      <c r="F150" s="533"/>
      <c r="G150" s="533"/>
      <c r="H150" s="533"/>
      <c r="I150" s="533"/>
      <c r="J150" s="533"/>
      <c r="K150" s="533"/>
      <c r="L150" s="533"/>
      <c r="M150" s="534"/>
      <c r="N150" s="544" t="s">
        <v>797</v>
      </c>
      <c r="O150" s="545"/>
      <c r="P150" s="545"/>
      <c r="Q150" s="545"/>
      <c r="R150" s="545"/>
      <c r="S150" s="546"/>
      <c r="T150" s="541"/>
      <c r="U150" s="542"/>
      <c r="V150" s="542"/>
      <c r="W150" s="542"/>
      <c r="X150" s="542"/>
      <c r="Y150" s="542"/>
      <c r="Z150" s="542"/>
      <c r="AA150" s="542"/>
      <c r="AB150" s="542"/>
      <c r="AC150" s="542"/>
      <c r="AD150" s="542"/>
      <c r="AE150" s="542"/>
      <c r="AF150" s="542"/>
      <c r="AG150" s="542"/>
      <c r="AH150" s="542"/>
      <c r="AI150" s="542"/>
      <c r="AJ150" s="543"/>
      <c r="AL150" s="257"/>
      <c r="AM150" s="257"/>
      <c r="AN150" s="257"/>
      <c r="AO150" s="257"/>
    </row>
    <row r="151" spans="1:42" s="258" customFormat="1" ht="31.5" customHeight="1">
      <c r="A151" s="2"/>
      <c r="B151" s="535"/>
      <c r="C151" s="536"/>
      <c r="D151" s="536"/>
      <c r="E151" s="536"/>
      <c r="F151" s="536"/>
      <c r="G151" s="536"/>
      <c r="H151" s="536"/>
      <c r="I151" s="536"/>
      <c r="J151" s="536"/>
      <c r="K151" s="536"/>
      <c r="L151" s="536"/>
      <c r="M151" s="537"/>
      <c r="N151" s="544" t="s">
        <v>798</v>
      </c>
      <c r="O151" s="545"/>
      <c r="P151" s="545"/>
      <c r="Q151" s="545"/>
      <c r="R151" s="545"/>
      <c r="S151" s="546"/>
      <c r="T151" s="541"/>
      <c r="U151" s="542"/>
      <c r="V151" s="542"/>
      <c r="W151" s="542"/>
      <c r="X151" s="542"/>
      <c r="Y151" s="542"/>
      <c r="Z151" s="542"/>
      <c r="AA151" s="542"/>
      <c r="AB151" s="542"/>
      <c r="AC151" s="542"/>
      <c r="AD151" s="542"/>
      <c r="AE151" s="542"/>
      <c r="AF151" s="542"/>
      <c r="AG151" s="542"/>
      <c r="AH151" s="542"/>
      <c r="AI151" s="542"/>
      <c r="AJ151" s="543"/>
      <c r="AL151" s="257"/>
      <c r="AM151" s="257"/>
      <c r="AN151" s="257"/>
      <c r="AO151" s="257"/>
    </row>
    <row r="152" spans="1:42" s="258" customFormat="1" ht="21" customHeight="1">
      <c r="A152" s="2"/>
      <c r="B152" s="276" t="s">
        <v>100</v>
      </c>
      <c r="C152" s="277"/>
      <c r="D152" s="277"/>
      <c r="E152" s="277"/>
      <c r="F152" s="277"/>
      <c r="G152" s="277"/>
      <c r="H152" s="277"/>
      <c r="I152" s="277"/>
      <c r="J152" s="277"/>
      <c r="K152" s="277"/>
      <c r="L152" s="277"/>
      <c r="M152" s="278"/>
      <c r="N152" s="521" t="s">
        <v>37</v>
      </c>
      <c r="O152" s="522"/>
      <c r="P152" s="522"/>
      <c r="Q152" s="522"/>
      <c r="R152" s="522"/>
      <c r="S152" s="566"/>
      <c r="T152" s="582" t="s">
        <v>708</v>
      </c>
      <c r="U152" s="582"/>
      <c r="V152" s="582"/>
      <c r="W152" s="582"/>
      <c r="X152" s="582"/>
      <c r="Y152" s="582"/>
      <c r="Z152" s="582"/>
      <c r="AA152" s="582"/>
      <c r="AB152" s="582"/>
      <c r="AC152" s="582"/>
      <c r="AD152" s="582"/>
      <c r="AE152" s="582"/>
      <c r="AF152" s="582"/>
      <c r="AG152" s="582"/>
      <c r="AH152" s="582"/>
      <c r="AI152" s="582"/>
      <c r="AJ152" s="583"/>
      <c r="AL152" s="571"/>
      <c r="AM152" s="571"/>
      <c r="AN152" s="571"/>
      <c r="AO152" s="571"/>
    </row>
    <row r="153" spans="1:42" s="258" customFormat="1" ht="21" customHeight="1">
      <c r="A153" s="2"/>
      <c r="B153" s="598"/>
      <c r="C153" s="599"/>
      <c r="D153" s="599"/>
      <c r="E153" s="599"/>
      <c r="F153" s="599"/>
      <c r="G153" s="599"/>
      <c r="H153" s="599"/>
      <c r="I153" s="599"/>
      <c r="J153" s="599"/>
      <c r="K153" s="599"/>
      <c r="L153" s="599"/>
      <c r="M153" s="600"/>
      <c r="N153" s="521" t="s">
        <v>97</v>
      </c>
      <c r="O153" s="522"/>
      <c r="P153" s="522"/>
      <c r="Q153" s="522"/>
      <c r="R153" s="522"/>
      <c r="S153" s="566"/>
      <c r="T153" s="582" t="s">
        <v>709</v>
      </c>
      <c r="U153" s="582"/>
      <c r="V153" s="582"/>
      <c r="W153" s="582"/>
      <c r="X153" s="582"/>
      <c r="Y153" s="582"/>
      <c r="Z153" s="582"/>
      <c r="AA153" s="582"/>
      <c r="AB153" s="582"/>
      <c r="AC153" s="582"/>
      <c r="AD153" s="582"/>
      <c r="AE153" s="582"/>
      <c r="AF153" s="582"/>
      <c r="AG153" s="582"/>
      <c r="AH153" s="582"/>
      <c r="AI153" s="582"/>
      <c r="AJ153" s="583"/>
      <c r="AL153" s="571"/>
      <c r="AM153" s="571"/>
      <c r="AN153" s="571"/>
      <c r="AO153" s="571"/>
    </row>
    <row r="154" spans="1:42" s="258" customFormat="1" ht="21" customHeight="1">
      <c r="A154" s="2"/>
      <c r="B154" s="598"/>
      <c r="C154" s="599"/>
      <c r="D154" s="599"/>
      <c r="E154" s="599"/>
      <c r="F154" s="599"/>
      <c r="G154" s="599"/>
      <c r="H154" s="599"/>
      <c r="I154" s="599"/>
      <c r="J154" s="599"/>
      <c r="K154" s="599"/>
      <c r="L154" s="599"/>
      <c r="M154" s="600"/>
      <c r="N154" s="576" t="s">
        <v>99</v>
      </c>
      <c r="O154" s="577"/>
      <c r="P154" s="577"/>
      <c r="Q154" s="577"/>
      <c r="R154" s="577"/>
      <c r="S154" s="577"/>
      <c r="T154" s="376" t="s">
        <v>710</v>
      </c>
      <c r="U154" s="377"/>
      <c r="V154" s="377"/>
      <c r="W154" s="377"/>
      <c r="X154" s="377"/>
      <c r="Y154" s="377"/>
      <c r="Z154" s="377"/>
      <c r="AA154" s="377"/>
      <c r="AB154" s="377"/>
      <c r="AC154" s="377"/>
      <c r="AD154" s="377"/>
      <c r="AE154" s="57"/>
      <c r="AF154" s="57"/>
      <c r="AG154" s="57"/>
      <c r="AH154" s="57"/>
      <c r="AI154" s="57"/>
      <c r="AJ154" s="137"/>
      <c r="AL154" s="571"/>
      <c r="AM154" s="571"/>
      <c r="AN154" s="571"/>
      <c r="AO154" s="571"/>
    </row>
    <row r="155" spans="1:42" s="258" customFormat="1" ht="21" customHeight="1" thickBot="1">
      <c r="A155" s="2"/>
      <c r="B155" s="598"/>
      <c r="C155" s="599"/>
      <c r="D155" s="599"/>
      <c r="E155" s="599"/>
      <c r="F155" s="599"/>
      <c r="G155" s="599"/>
      <c r="H155" s="599"/>
      <c r="I155" s="599"/>
      <c r="J155" s="599"/>
      <c r="K155" s="599"/>
      <c r="L155" s="599"/>
      <c r="M155" s="600"/>
      <c r="N155" s="578"/>
      <c r="O155" s="579"/>
      <c r="P155" s="579"/>
      <c r="Q155" s="579"/>
      <c r="R155" s="579"/>
      <c r="S155" s="579"/>
      <c r="T155" s="580" t="s">
        <v>286</v>
      </c>
      <c r="U155" s="581"/>
      <c r="V155" s="581"/>
      <c r="W155" s="581"/>
      <c r="X155" s="581"/>
      <c r="Y155" s="581"/>
      <c r="Z155" s="564" t="s">
        <v>707</v>
      </c>
      <c r="AA155" s="564"/>
      <c r="AB155" s="564"/>
      <c r="AC155" s="564"/>
      <c r="AD155" s="564"/>
      <c r="AE155" s="564"/>
      <c r="AF155" s="564"/>
      <c r="AG155" s="564"/>
      <c r="AH155" s="564"/>
      <c r="AI155" s="564"/>
      <c r="AJ155" s="565"/>
      <c r="AL155" s="264" t="str">
        <f>IF(COUNTIF(T154,"*その他*")=1,IF(Z155="","未記入",""),"")</f>
        <v/>
      </c>
      <c r="AM155" s="264"/>
      <c r="AN155" s="264"/>
      <c r="AO155" s="264"/>
    </row>
    <row r="156" spans="1:42" s="258" customFormat="1" ht="21" hidden="1" customHeight="1">
      <c r="A156" s="2"/>
      <c r="B156" s="598"/>
      <c r="C156" s="599"/>
      <c r="D156" s="599"/>
      <c r="E156" s="599"/>
      <c r="F156" s="599"/>
      <c r="G156" s="599"/>
      <c r="H156" s="599"/>
      <c r="I156" s="599"/>
      <c r="J156" s="599"/>
      <c r="K156" s="599"/>
      <c r="L156" s="599"/>
      <c r="M156" s="600"/>
      <c r="N156" s="521" t="s">
        <v>37</v>
      </c>
      <c r="O156" s="522"/>
      <c r="P156" s="522"/>
      <c r="Q156" s="522"/>
      <c r="R156" s="522"/>
      <c r="S156" s="566"/>
      <c r="T156" s="582"/>
      <c r="U156" s="582"/>
      <c r="V156" s="582"/>
      <c r="W156" s="582"/>
      <c r="X156" s="582"/>
      <c r="Y156" s="582"/>
      <c r="Z156" s="582"/>
      <c r="AA156" s="582"/>
      <c r="AB156" s="582"/>
      <c r="AC156" s="582"/>
      <c r="AD156" s="582"/>
      <c r="AE156" s="582"/>
      <c r="AF156" s="582"/>
      <c r="AG156" s="582"/>
      <c r="AH156" s="582"/>
      <c r="AI156" s="582"/>
      <c r="AJ156" s="583"/>
      <c r="AL156" s="571"/>
      <c r="AM156" s="571"/>
      <c r="AN156" s="571"/>
      <c r="AO156" s="571"/>
    </row>
    <row r="157" spans="1:42" s="258" customFormat="1" ht="21" hidden="1" customHeight="1">
      <c r="A157" s="2"/>
      <c r="B157" s="598"/>
      <c r="C157" s="599"/>
      <c r="D157" s="599"/>
      <c r="E157" s="599"/>
      <c r="F157" s="599"/>
      <c r="G157" s="599"/>
      <c r="H157" s="599"/>
      <c r="I157" s="599"/>
      <c r="J157" s="599"/>
      <c r="K157" s="599"/>
      <c r="L157" s="599"/>
      <c r="M157" s="600"/>
      <c r="N157" s="521" t="s">
        <v>97</v>
      </c>
      <c r="O157" s="522"/>
      <c r="P157" s="522"/>
      <c r="Q157" s="522"/>
      <c r="R157" s="522"/>
      <c r="S157" s="566"/>
      <c r="T157" s="582"/>
      <c r="U157" s="582"/>
      <c r="V157" s="582"/>
      <c r="W157" s="582"/>
      <c r="X157" s="582"/>
      <c r="Y157" s="582"/>
      <c r="Z157" s="582"/>
      <c r="AA157" s="582"/>
      <c r="AB157" s="582"/>
      <c r="AC157" s="582"/>
      <c r="AD157" s="582"/>
      <c r="AE157" s="582"/>
      <c r="AF157" s="582"/>
      <c r="AG157" s="582"/>
      <c r="AH157" s="582"/>
      <c r="AI157" s="582"/>
      <c r="AJ157" s="583"/>
      <c r="AL157" s="571"/>
      <c r="AM157" s="571"/>
      <c r="AN157" s="571"/>
      <c r="AO157" s="571"/>
    </row>
    <row r="158" spans="1:42" s="258" customFormat="1" ht="21" hidden="1" customHeight="1">
      <c r="A158" s="2"/>
      <c r="B158" s="598"/>
      <c r="C158" s="599"/>
      <c r="D158" s="599"/>
      <c r="E158" s="599"/>
      <c r="F158" s="599"/>
      <c r="G158" s="599"/>
      <c r="H158" s="599"/>
      <c r="I158" s="599"/>
      <c r="J158" s="599"/>
      <c r="K158" s="599"/>
      <c r="L158" s="599"/>
      <c r="M158" s="600"/>
      <c r="N158" s="576" t="s">
        <v>99</v>
      </c>
      <c r="O158" s="577"/>
      <c r="P158" s="577"/>
      <c r="Q158" s="577"/>
      <c r="R158" s="577"/>
      <c r="S158" s="577"/>
      <c r="T158" s="376"/>
      <c r="U158" s="377"/>
      <c r="V158" s="377"/>
      <c r="W158" s="377"/>
      <c r="X158" s="377"/>
      <c r="Y158" s="377"/>
      <c r="Z158" s="377"/>
      <c r="AA158" s="377"/>
      <c r="AB158" s="377"/>
      <c r="AC158" s="377"/>
      <c r="AD158" s="377"/>
      <c r="AE158" s="57"/>
      <c r="AF158" s="57"/>
      <c r="AG158" s="57"/>
      <c r="AH158" s="57"/>
      <c r="AI158" s="57"/>
      <c r="AJ158" s="137"/>
      <c r="AL158" s="571"/>
      <c r="AM158" s="571"/>
      <c r="AN158" s="571"/>
      <c r="AO158" s="571"/>
    </row>
    <row r="159" spans="1:42" s="258" customFormat="1" ht="21" hidden="1" customHeight="1" thickBot="1">
      <c r="A159" s="2"/>
      <c r="B159" s="598"/>
      <c r="C159" s="599"/>
      <c r="D159" s="599"/>
      <c r="E159" s="599"/>
      <c r="F159" s="599"/>
      <c r="G159" s="599"/>
      <c r="H159" s="599"/>
      <c r="I159" s="599"/>
      <c r="J159" s="599"/>
      <c r="K159" s="599"/>
      <c r="L159" s="599"/>
      <c r="M159" s="600"/>
      <c r="N159" s="578"/>
      <c r="O159" s="579"/>
      <c r="P159" s="579"/>
      <c r="Q159" s="579"/>
      <c r="R159" s="579"/>
      <c r="S159" s="579"/>
      <c r="T159" s="580" t="s">
        <v>286</v>
      </c>
      <c r="U159" s="581"/>
      <c r="V159" s="581"/>
      <c r="W159" s="581"/>
      <c r="X159" s="581"/>
      <c r="Y159" s="581"/>
      <c r="Z159" s="564"/>
      <c r="AA159" s="564"/>
      <c r="AB159" s="564"/>
      <c r="AC159" s="564"/>
      <c r="AD159" s="564"/>
      <c r="AE159" s="564"/>
      <c r="AF159" s="564"/>
      <c r="AG159" s="564"/>
      <c r="AH159" s="564"/>
      <c r="AI159" s="564"/>
      <c r="AJ159" s="565"/>
      <c r="AL159" s="264" t="str">
        <f>IF(COUNTIF(T158,"*その他*")=1,IF(Z159="","未記入",""),"")</f>
        <v/>
      </c>
      <c r="AM159" s="264"/>
      <c r="AN159" s="264"/>
      <c r="AO159" s="264"/>
    </row>
    <row r="160" spans="1:42" s="258" customFormat="1" ht="21" hidden="1" customHeight="1">
      <c r="A160" s="2"/>
      <c r="B160" s="598"/>
      <c r="C160" s="599"/>
      <c r="D160" s="599"/>
      <c r="E160" s="599"/>
      <c r="F160" s="599"/>
      <c r="G160" s="599"/>
      <c r="H160" s="599"/>
      <c r="I160" s="599"/>
      <c r="J160" s="599"/>
      <c r="K160" s="599"/>
      <c r="L160" s="599"/>
      <c r="M160" s="600"/>
      <c r="N160" s="521" t="s">
        <v>37</v>
      </c>
      <c r="O160" s="522"/>
      <c r="P160" s="522"/>
      <c r="Q160" s="522"/>
      <c r="R160" s="522"/>
      <c r="S160" s="566"/>
      <c r="T160" s="582"/>
      <c r="U160" s="582"/>
      <c r="V160" s="582"/>
      <c r="W160" s="582"/>
      <c r="X160" s="582"/>
      <c r="Y160" s="582"/>
      <c r="Z160" s="582"/>
      <c r="AA160" s="582"/>
      <c r="AB160" s="582"/>
      <c r="AC160" s="582"/>
      <c r="AD160" s="582"/>
      <c r="AE160" s="582"/>
      <c r="AF160" s="582"/>
      <c r="AG160" s="582"/>
      <c r="AH160" s="582"/>
      <c r="AI160" s="582"/>
      <c r="AJ160" s="583"/>
      <c r="AL160" s="571"/>
      <c r="AM160" s="571"/>
      <c r="AN160" s="571"/>
      <c r="AO160" s="571"/>
    </row>
    <row r="161" spans="1:45" s="258" customFormat="1" ht="21" hidden="1" customHeight="1">
      <c r="A161" s="2"/>
      <c r="B161" s="598"/>
      <c r="C161" s="599"/>
      <c r="D161" s="599"/>
      <c r="E161" s="599"/>
      <c r="F161" s="599"/>
      <c r="G161" s="599"/>
      <c r="H161" s="599"/>
      <c r="I161" s="599"/>
      <c r="J161" s="599"/>
      <c r="K161" s="599"/>
      <c r="L161" s="599"/>
      <c r="M161" s="600"/>
      <c r="N161" s="521" t="s">
        <v>97</v>
      </c>
      <c r="O161" s="522"/>
      <c r="P161" s="522"/>
      <c r="Q161" s="522"/>
      <c r="R161" s="522"/>
      <c r="S161" s="566"/>
      <c r="T161" s="582"/>
      <c r="U161" s="582"/>
      <c r="V161" s="582"/>
      <c r="W161" s="582"/>
      <c r="X161" s="582"/>
      <c r="Y161" s="582"/>
      <c r="Z161" s="582"/>
      <c r="AA161" s="582"/>
      <c r="AB161" s="582"/>
      <c r="AC161" s="582"/>
      <c r="AD161" s="582"/>
      <c r="AE161" s="582"/>
      <c r="AF161" s="582"/>
      <c r="AG161" s="582"/>
      <c r="AH161" s="582"/>
      <c r="AI161" s="582"/>
      <c r="AJ161" s="583"/>
      <c r="AL161" s="571"/>
      <c r="AM161" s="571"/>
      <c r="AN161" s="571"/>
      <c r="AO161" s="571"/>
    </row>
    <row r="162" spans="1:45" s="258" customFormat="1" ht="21" hidden="1" customHeight="1">
      <c r="A162" s="2"/>
      <c r="B162" s="598"/>
      <c r="C162" s="599"/>
      <c r="D162" s="599"/>
      <c r="E162" s="599"/>
      <c r="F162" s="599"/>
      <c r="G162" s="599"/>
      <c r="H162" s="599"/>
      <c r="I162" s="599"/>
      <c r="J162" s="599"/>
      <c r="K162" s="599"/>
      <c r="L162" s="599"/>
      <c r="M162" s="600"/>
      <c r="N162" s="576" t="s">
        <v>99</v>
      </c>
      <c r="O162" s="577"/>
      <c r="P162" s="577"/>
      <c r="Q162" s="577"/>
      <c r="R162" s="577"/>
      <c r="S162" s="577"/>
      <c r="T162" s="376"/>
      <c r="U162" s="377"/>
      <c r="V162" s="377"/>
      <c r="W162" s="377"/>
      <c r="X162" s="377"/>
      <c r="Y162" s="377"/>
      <c r="Z162" s="377"/>
      <c r="AA162" s="377"/>
      <c r="AB162" s="377"/>
      <c r="AC162" s="377"/>
      <c r="AD162" s="377"/>
      <c r="AE162" s="57"/>
      <c r="AF162" s="57"/>
      <c r="AG162" s="57"/>
      <c r="AH162" s="57"/>
      <c r="AI162" s="57"/>
      <c r="AJ162" s="137"/>
      <c r="AL162" s="571"/>
      <c r="AM162" s="571"/>
      <c r="AN162" s="571"/>
      <c r="AO162" s="571"/>
    </row>
    <row r="163" spans="1:45" s="258" customFormat="1" ht="21" hidden="1" customHeight="1" thickBot="1">
      <c r="A163" s="2"/>
      <c r="B163" s="598"/>
      <c r="C163" s="599"/>
      <c r="D163" s="599"/>
      <c r="E163" s="599"/>
      <c r="F163" s="599"/>
      <c r="G163" s="599"/>
      <c r="H163" s="599"/>
      <c r="I163" s="599"/>
      <c r="J163" s="599"/>
      <c r="K163" s="599"/>
      <c r="L163" s="599"/>
      <c r="M163" s="600"/>
      <c r="N163" s="578"/>
      <c r="O163" s="579"/>
      <c r="P163" s="579"/>
      <c r="Q163" s="579"/>
      <c r="R163" s="579"/>
      <c r="S163" s="579"/>
      <c r="T163" s="580" t="s">
        <v>286</v>
      </c>
      <c r="U163" s="581"/>
      <c r="V163" s="581"/>
      <c r="W163" s="581"/>
      <c r="X163" s="581"/>
      <c r="Y163" s="581"/>
      <c r="Z163" s="564"/>
      <c r="AA163" s="564"/>
      <c r="AB163" s="564"/>
      <c r="AC163" s="564"/>
      <c r="AD163" s="564"/>
      <c r="AE163" s="564"/>
      <c r="AF163" s="564"/>
      <c r="AG163" s="564"/>
      <c r="AH163" s="564"/>
      <c r="AI163" s="564"/>
      <c r="AJ163" s="565"/>
      <c r="AL163" s="264" t="str">
        <f>IF(COUNTIF(T162,"*その他*")=1,IF(Z163="","未記入",""),"")</f>
        <v/>
      </c>
      <c r="AM163" s="264"/>
      <c r="AN163" s="264"/>
      <c r="AO163" s="264"/>
    </row>
    <row r="164" spans="1:45" s="258" customFormat="1" ht="21" hidden="1" customHeight="1">
      <c r="A164" s="2"/>
      <c r="B164" s="598"/>
      <c r="C164" s="599"/>
      <c r="D164" s="599"/>
      <c r="E164" s="599"/>
      <c r="F164" s="599"/>
      <c r="G164" s="599"/>
      <c r="H164" s="599"/>
      <c r="I164" s="599"/>
      <c r="J164" s="599"/>
      <c r="K164" s="599"/>
      <c r="L164" s="599"/>
      <c r="M164" s="600"/>
      <c r="N164" s="521" t="s">
        <v>37</v>
      </c>
      <c r="O164" s="522"/>
      <c r="P164" s="522"/>
      <c r="Q164" s="522"/>
      <c r="R164" s="522"/>
      <c r="S164" s="566"/>
      <c r="T164" s="582"/>
      <c r="U164" s="582"/>
      <c r="V164" s="582"/>
      <c r="W164" s="582"/>
      <c r="X164" s="582"/>
      <c r="Y164" s="582"/>
      <c r="Z164" s="582"/>
      <c r="AA164" s="582"/>
      <c r="AB164" s="582"/>
      <c r="AC164" s="582"/>
      <c r="AD164" s="582"/>
      <c r="AE164" s="582"/>
      <c r="AF164" s="582"/>
      <c r="AG164" s="582"/>
      <c r="AH164" s="582"/>
      <c r="AI164" s="582"/>
      <c r="AJ164" s="583"/>
      <c r="AL164" s="571"/>
      <c r="AM164" s="571"/>
      <c r="AN164" s="571"/>
      <c r="AO164" s="571"/>
    </row>
    <row r="165" spans="1:45" s="258" customFormat="1" ht="21" hidden="1" customHeight="1">
      <c r="A165" s="2"/>
      <c r="B165" s="598"/>
      <c r="C165" s="599"/>
      <c r="D165" s="599"/>
      <c r="E165" s="599"/>
      <c r="F165" s="599"/>
      <c r="G165" s="599"/>
      <c r="H165" s="599"/>
      <c r="I165" s="599"/>
      <c r="J165" s="599"/>
      <c r="K165" s="599"/>
      <c r="L165" s="599"/>
      <c r="M165" s="600"/>
      <c r="N165" s="521" t="s">
        <v>97</v>
      </c>
      <c r="O165" s="522"/>
      <c r="P165" s="522"/>
      <c r="Q165" s="522"/>
      <c r="R165" s="522"/>
      <c r="S165" s="566"/>
      <c r="T165" s="582"/>
      <c r="U165" s="582"/>
      <c r="V165" s="582"/>
      <c r="W165" s="582"/>
      <c r="X165" s="582"/>
      <c r="Y165" s="582"/>
      <c r="Z165" s="582"/>
      <c r="AA165" s="582"/>
      <c r="AB165" s="582"/>
      <c r="AC165" s="582"/>
      <c r="AD165" s="582"/>
      <c r="AE165" s="582"/>
      <c r="AF165" s="582"/>
      <c r="AG165" s="582"/>
      <c r="AH165" s="582"/>
      <c r="AI165" s="582"/>
      <c r="AJ165" s="583"/>
      <c r="AL165" s="571"/>
      <c r="AM165" s="571"/>
      <c r="AN165" s="571"/>
      <c r="AO165" s="571"/>
    </row>
    <row r="166" spans="1:45" s="258" customFormat="1" ht="21" hidden="1" customHeight="1">
      <c r="A166" s="2"/>
      <c r="B166" s="598"/>
      <c r="C166" s="599"/>
      <c r="D166" s="599"/>
      <c r="E166" s="599"/>
      <c r="F166" s="599"/>
      <c r="G166" s="599"/>
      <c r="H166" s="599"/>
      <c r="I166" s="599"/>
      <c r="J166" s="599"/>
      <c r="K166" s="599"/>
      <c r="L166" s="599"/>
      <c r="M166" s="600"/>
      <c r="N166" s="576" t="s">
        <v>99</v>
      </c>
      <c r="O166" s="577"/>
      <c r="P166" s="577"/>
      <c r="Q166" s="577"/>
      <c r="R166" s="577"/>
      <c r="S166" s="577"/>
      <c r="T166" s="376"/>
      <c r="U166" s="377"/>
      <c r="V166" s="377"/>
      <c r="W166" s="377"/>
      <c r="X166" s="377"/>
      <c r="Y166" s="377"/>
      <c r="Z166" s="377"/>
      <c r="AA166" s="377"/>
      <c r="AB166" s="377"/>
      <c r="AC166" s="377"/>
      <c r="AD166" s="377"/>
      <c r="AE166" s="57"/>
      <c r="AF166" s="57"/>
      <c r="AG166" s="57"/>
      <c r="AH166" s="57"/>
      <c r="AI166" s="57"/>
      <c r="AJ166" s="137"/>
      <c r="AL166" s="571"/>
      <c r="AM166" s="571"/>
      <c r="AN166" s="571"/>
      <c r="AO166" s="571"/>
    </row>
    <row r="167" spans="1:45" s="258" customFormat="1" ht="21" hidden="1" customHeight="1" thickBot="1">
      <c r="A167" s="2"/>
      <c r="B167" s="598"/>
      <c r="C167" s="599"/>
      <c r="D167" s="599"/>
      <c r="E167" s="599"/>
      <c r="F167" s="599"/>
      <c r="G167" s="599"/>
      <c r="H167" s="599"/>
      <c r="I167" s="599"/>
      <c r="J167" s="599"/>
      <c r="K167" s="599"/>
      <c r="L167" s="599"/>
      <c r="M167" s="600"/>
      <c r="N167" s="578"/>
      <c r="O167" s="579"/>
      <c r="P167" s="579"/>
      <c r="Q167" s="579"/>
      <c r="R167" s="579"/>
      <c r="S167" s="579"/>
      <c r="T167" s="580" t="s">
        <v>286</v>
      </c>
      <c r="U167" s="581"/>
      <c r="V167" s="581"/>
      <c r="W167" s="581"/>
      <c r="X167" s="581"/>
      <c r="Y167" s="581"/>
      <c r="Z167" s="564"/>
      <c r="AA167" s="564"/>
      <c r="AB167" s="564"/>
      <c r="AC167" s="564"/>
      <c r="AD167" s="564"/>
      <c r="AE167" s="564"/>
      <c r="AF167" s="564"/>
      <c r="AG167" s="564"/>
      <c r="AH167" s="564"/>
      <c r="AI167" s="564"/>
      <c r="AJ167" s="565"/>
      <c r="AL167" s="264" t="str">
        <f>IF(COUNTIF(T166,"*その他*")=1,IF(Z167="","未記入",""),"")</f>
        <v/>
      </c>
      <c r="AM167" s="264"/>
      <c r="AN167" s="264"/>
      <c r="AO167" s="264"/>
    </row>
    <row r="168" spans="1:45" s="258" customFormat="1" ht="21" hidden="1" customHeight="1">
      <c r="A168" s="2"/>
      <c r="B168" s="598"/>
      <c r="C168" s="599"/>
      <c r="D168" s="599"/>
      <c r="E168" s="599"/>
      <c r="F168" s="599"/>
      <c r="G168" s="599"/>
      <c r="H168" s="599"/>
      <c r="I168" s="599"/>
      <c r="J168" s="599"/>
      <c r="K168" s="599"/>
      <c r="L168" s="599"/>
      <c r="M168" s="600"/>
      <c r="N168" s="521" t="s">
        <v>37</v>
      </c>
      <c r="O168" s="522"/>
      <c r="P168" s="522"/>
      <c r="Q168" s="522"/>
      <c r="R168" s="522"/>
      <c r="S168" s="566"/>
      <c r="T168" s="582"/>
      <c r="U168" s="582"/>
      <c r="V168" s="582"/>
      <c r="W168" s="582"/>
      <c r="X168" s="582"/>
      <c r="Y168" s="582"/>
      <c r="Z168" s="582"/>
      <c r="AA168" s="582"/>
      <c r="AB168" s="582"/>
      <c r="AC168" s="582"/>
      <c r="AD168" s="582"/>
      <c r="AE168" s="582"/>
      <c r="AF168" s="582"/>
      <c r="AG168" s="582"/>
      <c r="AH168" s="582"/>
      <c r="AI168" s="582"/>
      <c r="AJ168" s="583"/>
      <c r="AL168" s="571"/>
      <c r="AM168" s="571"/>
      <c r="AN168" s="571"/>
      <c r="AO168" s="571"/>
    </row>
    <row r="169" spans="1:45" s="258" customFormat="1" ht="21" hidden="1" customHeight="1">
      <c r="A169" s="2"/>
      <c r="B169" s="598"/>
      <c r="C169" s="599"/>
      <c r="D169" s="599"/>
      <c r="E169" s="599"/>
      <c r="F169" s="599"/>
      <c r="G169" s="599"/>
      <c r="H169" s="599"/>
      <c r="I169" s="599"/>
      <c r="J169" s="599"/>
      <c r="K169" s="599"/>
      <c r="L169" s="599"/>
      <c r="M169" s="600"/>
      <c r="N169" s="521" t="s">
        <v>97</v>
      </c>
      <c r="O169" s="522"/>
      <c r="P169" s="522"/>
      <c r="Q169" s="522"/>
      <c r="R169" s="522"/>
      <c r="S169" s="566"/>
      <c r="T169" s="582"/>
      <c r="U169" s="582"/>
      <c r="V169" s="582"/>
      <c r="W169" s="582"/>
      <c r="X169" s="582"/>
      <c r="Y169" s="582"/>
      <c r="Z169" s="582"/>
      <c r="AA169" s="582"/>
      <c r="AB169" s="582"/>
      <c r="AC169" s="582"/>
      <c r="AD169" s="582"/>
      <c r="AE169" s="582"/>
      <c r="AF169" s="582"/>
      <c r="AG169" s="582"/>
      <c r="AH169" s="582"/>
      <c r="AI169" s="582"/>
      <c r="AJ169" s="583"/>
      <c r="AL169" s="571"/>
      <c r="AM169" s="571"/>
      <c r="AN169" s="571"/>
      <c r="AO169" s="571"/>
    </row>
    <row r="170" spans="1:45" s="258" customFormat="1" ht="21" hidden="1" customHeight="1">
      <c r="A170" s="2"/>
      <c r="B170" s="598"/>
      <c r="C170" s="599"/>
      <c r="D170" s="599"/>
      <c r="E170" s="599"/>
      <c r="F170" s="599"/>
      <c r="G170" s="599"/>
      <c r="H170" s="599"/>
      <c r="I170" s="599"/>
      <c r="J170" s="599"/>
      <c r="K170" s="599"/>
      <c r="L170" s="599"/>
      <c r="M170" s="600"/>
      <c r="N170" s="576" t="s">
        <v>99</v>
      </c>
      <c r="O170" s="577"/>
      <c r="P170" s="577"/>
      <c r="Q170" s="577"/>
      <c r="R170" s="577"/>
      <c r="S170" s="577"/>
      <c r="T170" s="376"/>
      <c r="U170" s="377"/>
      <c r="V170" s="377"/>
      <c r="W170" s="377"/>
      <c r="X170" s="377"/>
      <c r="Y170" s="377"/>
      <c r="Z170" s="377"/>
      <c r="AA170" s="377"/>
      <c r="AB170" s="377"/>
      <c r="AC170" s="377"/>
      <c r="AD170" s="377"/>
      <c r="AE170" s="57"/>
      <c r="AF170" s="57"/>
      <c r="AG170" s="57"/>
      <c r="AH170" s="57"/>
      <c r="AI170" s="57"/>
      <c r="AJ170" s="137"/>
      <c r="AL170" s="571"/>
      <c r="AM170" s="571"/>
      <c r="AN170" s="571"/>
      <c r="AO170" s="571"/>
    </row>
    <row r="171" spans="1:45" s="258" customFormat="1" ht="21" hidden="1" customHeight="1" thickBot="1">
      <c r="A171" s="2"/>
      <c r="B171" s="300"/>
      <c r="C171" s="301"/>
      <c r="D171" s="301"/>
      <c r="E171" s="301"/>
      <c r="F171" s="301"/>
      <c r="G171" s="301"/>
      <c r="H171" s="301"/>
      <c r="I171" s="301"/>
      <c r="J171" s="301"/>
      <c r="K171" s="301"/>
      <c r="L171" s="301"/>
      <c r="M171" s="302"/>
      <c r="N171" s="578"/>
      <c r="O171" s="579"/>
      <c r="P171" s="579"/>
      <c r="Q171" s="579"/>
      <c r="R171" s="579"/>
      <c r="S171" s="579"/>
      <c r="T171" s="580" t="s">
        <v>286</v>
      </c>
      <c r="U171" s="581"/>
      <c r="V171" s="581"/>
      <c r="W171" s="581"/>
      <c r="X171" s="581"/>
      <c r="Y171" s="581"/>
      <c r="Z171" s="564"/>
      <c r="AA171" s="564"/>
      <c r="AB171" s="564"/>
      <c r="AC171" s="564"/>
      <c r="AD171" s="564"/>
      <c r="AE171" s="564"/>
      <c r="AF171" s="564"/>
      <c r="AG171" s="564"/>
      <c r="AH171" s="564"/>
      <c r="AI171" s="564"/>
      <c r="AJ171" s="565"/>
      <c r="AL171" s="264" t="str">
        <f>IF(COUNTIF(T170,"*その他*")=1,IF(Z171="","未記入",""),"")</f>
        <v/>
      </c>
      <c r="AM171" s="264"/>
      <c r="AN171" s="264"/>
      <c r="AO171" s="264"/>
    </row>
    <row r="172" spans="1:45" ht="21" customHeight="1">
      <c r="B172" s="202"/>
      <c r="C172" s="202"/>
      <c r="D172" s="202"/>
      <c r="E172" s="202"/>
      <c r="F172" s="202"/>
      <c r="G172" s="202"/>
      <c r="H172" s="202"/>
      <c r="I172" s="202"/>
      <c r="J172" s="202"/>
      <c r="K172" s="202"/>
      <c r="L172" s="202"/>
      <c r="M172" s="129"/>
      <c r="N172" s="129"/>
      <c r="O172" s="129"/>
      <c r="P172" s="129"/>
      <c r="Q172" s="129"/>
      <c r="R172" s="129"/>
      <c r="S172" s="129"/>
      <c r="T172" s="129"/>
      <c r="U172" s="129"/>
      <c r="V172" s="129"/>
      <c r="W172" s="125"/>
      <c r="X172" s="249"/>
      <c r="Y172" s="249"/>
      <c r="Z172" s="249"/>
      <c r="AA172" s="249"/>
      <c r="AB172" s="125"/>
      <c r="AC172" s="125"/>
      <c r="AD172" s="125"/>
      <c r="AE172" s="125"/>
      <c r="AF172" s="125"/>
      <c r="AG172" s="125"/>
      <c r="AH172" s="125"/>
      <c r="AI172" s="125"/>
      <c r="AJ172" s="129"/>
    </row>
    <row r="173" spans="1:45" ht="21" customHeight="1" thickBot="1">
      <c r="B173" s="127" t="s">
        <v>452</v>
      </c>
      <c r="C173" s="127"/>
      <c r="D173" s="127"/>
      <c r="E173" s="127"/>
      <c r="F173" s="127"/>
      <c r="G173" s="127"/>
      <c r="H173" s="127"/>
      <c r="I173" s="127"/>
      <c r="J173" s="127"/>
      <c r="K173" s="127"/>
      <c r="L173" s="127"/>
      <c r="M173" s="127"/>
      <c r="N173" s="127"/>
      <c r="O173" s="127"/>
      <c r="P173" s="127"/>
      <c r="Q173" s="127"/>
      <c r="R173" s="127"/>
      <c r="S173" s="127"/>
      <c r="T173" s="127"/>
      <c r="U173" s="127"/>
      <c r="V173" s="127"/>
      <c r="W173" s="127"/>
      <c r="X173" s="127"/>
      <c r="Y173" s="127"/>
      <c r="Z173" s="127"/>
      <c r="AA173" s="127"/>
      <c r="AB173" s="127"/>
      <c r="AC173" s="127"/>
      <c r="AD173" s="127"/>
      <c r="AE173" s="127"/>
      <c r="AF173" s="127"/>
      <c r="AG173" s="127"/>
      <c r="AH173" s="127"/>
      <c r="AI173" s="127"/>
      <c r="AJ173" s="128"/>
      <c r="AL173" s="198" t="s">
        <v>645</v>
      </c>
    </row>
    <row r="174" spans="1:45" ht="21" customHeight="1">
      <c r="B174" s="345" t="s">
        <v>101</v>
      </c>
      <c r="C174" s="346"/>
      <c r="D174" s="346"/>
      <c r="E174" s="346"/>
      <c r="F174" s="346"/>
      <c r="G174" s="346"/>
      <c r="H174" s="346"/>
      <c r="I174" s="346"/>
      <c r="J174" s="346"/>
      <c r="K174" s="346"/>
      <c r="L174" s="346"/>
      <c r="M174" s="346"/>
      <c r="N174" s="346"/>
      <c r="O174" s="346"/>
      <c r="P174" s="346"/>
      <c r="Q174" s="346"/>
      <c r="R174" s="346"/>
      <c r="S174" s="346"/>
      <c r="T174" s="656" t="s">
        <v>711</v>
      </c>
      <c r="U174" s="657"/>
      <c r="V174" s="657"/>
      <c r="W174" s="657"/>
      <c r="X174" s="657"/>
      <c r="Y174" s="657"/>
      <c r="Z174" s="657"/>
      <c r="AA174" s="657"/>
      <c r="AB174" s="139"/>
      <c r="AC174" s="129"/>
      <c r="AD174" s="129"/>
      <c r="AE174" s="129"/>
      <c r="AF174" s="129"/>
      <c r="AG174" s="129"/>
      <c r="AH174" s="129"/>
      <c r="AI174" s="129"/>
      <c r="AJ174" s="126"/>
      <c r="AL174" s="198"/>
      <c r="AM174" s="198"/>
      <c r="AN174" s="198"/>
      <c r="AO174" s="198"/>
      <c r="AP174" s="198"/>
      <c r="AQ174" s="198"/>
      <c r="AR174" s="198"/>
      <c r="AS174" s="198"/>
    </row>
    <row r="175" spans="1:45" ht="21" customHeight="1">
      <c r="B175" s="348"/>
      <c r="C175" s="349"/>
      <c r="D175" s="349"/>
      <c r="E175" s="349"/>
      <c r="F175" s="349"/>
      <c r="G175" s="349"/>
      <c r="H175" s="349"/>
      <c r="I175" s="349"/>
      <c r="J175" s="349"/>
      <c r="K175" s="349"/>
      <c r="L175" s="349"/>
      <c r="M175" s="349"/>
      <c r="N175" s="349"/>
      <c r="O175" s="349"/>
      <c r="P175" s="349"/>
      <c r="Q175" s="349"/>
      <c r="R175" s="349"/>
      <c r="S175" s="349"/>
      <c r="T175" s="608" t="s">
        <v>286</v>
      </c>
      <c r="U175" s="609"/>
      <c r="V175" s="609"/>
      <c r="W175" s="609"/>
      <c r="X175" s="609"/>
      <c r="Y175" s="609"/>
      <c r="Z175" s="273"/>
      <c r="AA175" s="273"/>
      <c r="AB175" s="273"/>
      <c r="AC175" s="273"/>
      <c r="AD175" s="273"/>
      <c r="AE175" s="273"/>
      <c r="AF175" s="273"/>
      <c r="AG175" s="273"/>
      <c r="AH175" s="273"/>
      <c r="AI175" s="273"/>
      <c r="AJ175" s="274"/>
      <c r="AL175" s="264" t="str">
        <f>IF(COUNTIF(T174,"*その他*")=1,IF(Z175="","未記入",""),"")</f>
        <v/>
      </c>
      <c r="AM175" s="264"/>
      <c r="AN175" s="264"/>
      <c r="AO175" s="264"/>
      <c r="AP175" s="198"/>
      <c r="AQ175" s="198"/>
      <c r="AR175" s="198"/>
      <c r="AS175" s="198"/>
    </row>
    <row r="176" spans="1:45" ht="36" customHeight="1">
      <c r="B176" s="286" t="s">
        <v>102</v>
      </c>
      <c r="C176" s="287"/>
      <c r="D176" s="287"/>
      <c r="E176" s="287"/>
      <c r="F176" s="287"/>
      <c r="G176" s="287"/>
      <c r="H176" s="287"/>
      <c r="I176" s="287"/>
      <c r="J176" s="287"/>
      <c r="K176" s="287"/>
      <c r="L176" s="287"/>
      <c r="M176" s="287"/>
      <c r="N176" s="287"/>
      <c r="O176" s="287"/>
      <c r="P176" s="287"/>
      <c r="Q176" s="287"/>
      <c r="R176" s="287"/>
      <c r="S176" s="288"/>
      <c r="T176" s="640" t="s">
        <v>712</v>
      </c>
      <c r="U176" s="640"/>
      <c r="V176" s="640"/>
      <c r="W176" s="640"/>
      <c r="X176" s="640"/>
      <c r="Y176" s="640"/>
      <c r="Z176" s="640"/>
      <c r="AA176" s="640"/>
      <c r="AB176" s="640"/>
      <c r="AC176" s="640"/>
      <c r="AD176" s="640"/>
      <c r="AE176" s="640"/>
      <c r="AF176" s="640"/>
      <c r="AG176" s="640"/>
      <c r="AH176" s="640"/>
      <c r="AI176" s="640"/>
      <c r="AJ176" s="641"/>
      <c r="AL176" s="198"/>
      <c r="AM176" s="198"/>
      <c r="AN176" s="198"/>
      <c r="AO176" s="198"/>
      <c r="AP176" s="198"/>
      <c r="AQ176" s="198"/>
      <c r="AR176" s="198"/>
      <c r="AS176" s="198"/>
    </row>
    <row r="177" spans="2:45" ht="36" customHeight="1">
      <c r="B177" s="286" t="s">
        <v>103</v>
      </c>
      <c r="C177" s="287"/>
      <c r="D177" s="287"/>
      <c r="E177" s="287"/>
      <c r="F177" s="287"/>
      <c r="G177" s="287"/>
      <c r="H177" s="287"/>
      <c r="I177" s="287"/>
      <c r="J177" s="287"/>
      <c r="K177" s="287"/>
      <c r="L177" s="287"/>
      <c r="M177" s="287"/>
      <c r="N177" s="287"/>
      <c r="O177" s="287"/>
      <c r="P177" s="287"/>
      <c r="Q177" s="287"/>
      <c r="R177" s="287"/>
      <c r="S177" s="288"/>
      <c r="T177" s="640" t="s">
        <v>713</v>
      </c>
      <c r="U177" s="640"/>
      <c r="V177" s="640"/>
      <c r="W177" s="640"/>
      <c r="X177" s="640"/>
      <c r="Y177" s="640"/>
      <c r="Z177" s="640"/>
      <c r="AA177" s="640"/>
      <c r="AB177" s="640"/>
      <c r="AC177" s="640"/>
      <c r="AD177" s="640"/>
      <c r="AE177" s="640"/>
      <c r="AF177" s="640"/>
      <c r="AG177" s="640"/>
      <c r="AH177" s="640"/>
      <c r="AI177" s="640"/>
      <c r="AJ177" s="641"/>
      <c r="AL177" s="198"/>
      <c r="AM177" s="198"/>
      <c r="AN177" s="198"/>
      <c r="AO177" s="198"/>
      <c r="AP177" s="198"/>
      <c r="AQ177" s="198"/>
      <c r="AR177" s="198"/>
      <c r="AS177" s="198"/>
    </row>
    <row r="178" spans="2:45" ht="21" customHeight="1">
      <c r="B178" s="286" t="s">
        <v>104</v>
      </c>
      <c r="C178" s="287"/>
      <c r="D178" s="287"/>
      <c r="E178" s="287"/>
      <c r="F178" s="287"/>
      <c r="G178" s="287"/>
      <c r="H178" s="287"/>
      <c r="I178" s="287"/>
      <c r="J178" s="287"/>
      <c r="K178" s="287"/>
      <c r="L178" s="287"/>
      <c r="M178" s="287"/>
      <c r="N178" s="287"/>
      <c r="O178" s="287"/>
      <c r="P178" s="287"/>
      <c r="Q178" s="287"/>
      <c r="R178" s="287"/>
      <c r="S178" s="288"/>
      <c r="T178" s="368" t="s">
        <v>661</v>
      </c>
      <c r="U178" s="369"/>
      <c r="V178" s="369"/>
      <c r="W178" s="369"/>
      <c r="X178" s="328" t="s">
        <v>231</v>
      </c>
      <c r="Y178" s="287"/>
      <c r="Z178" s="287"/>
      <c r="AA178" s="287"/>
      <c r="AB178" s="288"/>
      <c r="AC178" s="647"/>
      <c r="AD178" s="648"/>
      <c r="AE178" s="648"/>
      <c r="AF178" s="648"/>
      <c r="AG178" s="648"/>
      <c r="AH178" s="648"/>
      <c r="AI178" s="648"/>
      <c r="AJ178" s="649"/>
      <c r="AL178" s="198"/>
      <c r="AM178" s="198"/>
      <c r="AN178" s="198"/>
      <c r="AO178" s="198"/>
      <c r="AP178" s="198"/>
      <c r="AQ178" s="198"/>
      <c r="AR178" s="198"/>
      <c r="AS178" s="198"/>
    </row>
    <row r="179" spans="2:45" ht="21" customHeight="1">
      <c r="B179" s="286" t="s">
        <v>44</v>
      </c>
      <c r="C179" s="287"/>
      <c r="D179" s="287"/>
      <c r="E179" s="287"/>
      <c r="F179" s="287"/>
      <c r="G179" s="287"/>
      <c r="H179" s="287"/>
      <c r="I179" s="287"/>
      <c r="J179" s="287"/>
      <c r="K179" s="287"/>
      <c r="L179" s="287"/>
      <c r="M179" s="287"/>
      <c r="N179" s="287"/>
      <c r="O179" s="287"/>
      <c r="P179" s="287"/>
      <c r="Q179" s="287"/>
      <c r="R179" s="287"/>
      <c r="S179" s="288"/>
      <c r="T179" s="582" t="s">
        <v>714</v>
      </c>
      <c r="U179" s="582"/>
      <c r="V179" s="582"/>
      <c r="W179" s="582"/>
      <c r="X179" s="582"/>
      <c r="Y179" s="582"/>
      <c r="Z179" s="582"/>
      <c r="AA179" s="582"/>
      <c r="AB179" s="582"/>
      <c r="AC179" s="582"/>
      <c r="AD179" s="582"/>
      <c r="AE179" s="582"/>
      <c r="AF179" s="582"/>
      <c r="AG179" s="582"/>
      <c r="AH179" s="582"/>
      <c r="AI179" s="582"/>
      <c r="AJ179" s="583"/>
      <c r="AL179" s="198" t="s">
        <v>646</v>
      </c>
      <c r="AM179" s="198"/>
      <c r="AN179" s="198"/>
      <c r="AO179" s="198"/>
      <c r="AP179" s="198"/>
      <c r="AQ179" s="198"/>
      <c r="AR179" s="198"/>
      <c r="AS179" s="198"/>
    </row>
    <row r="180" spans="2:45" ht="21" customHeight="1">
      <c r="B180" s="286" t="s">
        <v>105</v>
      </c>
      <c r="C180" s="287"/>
      <c r="D180" s="287"/>
      <c r="E180" s="287"/>
      <c r="F180" s="287"/>
      <c r="G180" s="287"/>
      <c r="H180" s="287"/>
      <c r="I180" s="287"/>
      <c r="J180" s="287"/>
      <c r="K180" s="287"/>
      <c r="L180" s="287"/>
      <c r="M180" s="287"/>
      <c r="N180" s="287"/>
      <c r="O180" s="287"/>
      <c r="P180" s="287"/>
      <c r="Q180" s="287"/>
      <c r="R180" s="287"/>
      <c r="S180" s="288"/>
      <c r="T180" s="368" t="s">
        <v>661</v>
      </c>
      <c r="U180" s="369"/>
      <c r="V180" s="369"/>
      <c r="W180" s="375"/>
      <c r="X180" s="328" t="s">
        <v>232</v>
      </c>
      <c r="Y180" s="287"/>
      <c r="Z180" s="287"/>
      <c r="AA180" s="287"/>
      <c r="AB180" s="288"/>
      <c r="AC180" s="647"/>
      <c r="AD180" s="648"/>
      <c r="AE180" s="648"/>
      <c r="AF180" s="648"/>
      <c r="AG180" s="648"/>
      <c r="AH180" s="648"/>
      <c r="AI180" s="648"/>
      <c r="AJ180" s="649"/>
      <c r="AL180" s="668" t="str">
        <f t="shared" ref="AL180:AL186" si="2">IF(T180="あり",IF(AC180="","未記入",""),"")</f>
        <v/>
      </c>
      <c r="AM180" s="669"/>
      <c r="AN180" s="669"/>
      <c r="AO180" s="670"/>
      <c r="AP180" s="198"/>
      <c r="AQ180" s="198"/>
      <c r="AR180" s="198"/>
      <c r="AS180" s="198"/>
    </row>
    <row r="181" spans="2:45" ht="21" customHeight="1">
      <c r="B181" s="329" t="s">
        <v>111</v>
      </c>
      <c r="C181" s="330"/>
      <c r="D181" s="330"/>
      <c r="E181" s="330"/>
      <c r="F181" s="330"/>
      <c r="G181" s="330"/>
      <c r="H181" s="330"/>
      <c r="I181" s="330"/>
      <c r="J181" s="330"/>
      <c r="K181" s="330"/>
      <c r="L181" s="330"/>
      <c r="M181" s="331"/>
      <c r="N181" s="328" t="s">
        <v>106</v>
      </c>
      <c r="O181" s="287"/>
      <c r="P181" s="287"/>
      <c r="Q181" s="287"/>
      <c r="R181" s="287"/>
      <c r="S181" s="288"/>
      <c r="T181" s="368" t="s">
        <v>566</v>
      </c>
      <c r="U181" s="369"/>
      <c r="V181" s="369"/>
      <c r="W181" s="375"/>
      <c r="X181" s="328" t="s">
        <v>245</v>
      </c>
      <c r="Y181" s="287"/>
      <c r="Z181" s="287"/>
      <c r="AA181" s="287"/>
      <c r="AB181" s="288"/>
      <c r="AC181" s="647" t="s">
        <v>715</v>
      </c>
      <c r="AD181" s="648"/>
      <c r="AE181" s="648"/>
      <c r="AF181" s="648"/>
      <c r="AG181" s="648"/>
      <c r="AH181" s="648"/>
      <c r="AI181" s="648"/>
      <c r="AJ181" s="649"/>
      <c r="AL181" s="668" t="str">
        <f t="shared" si="2"/>
        <v/>
      </c>
      <c r="AM181" s="669"/>
      <c r="AN181" s="669"/>
      <c r="AO181" s="670"/>
      <c r="AP181" s="198"/>
      <c r="AQ181" s="198"/>
      <c r="AR181" s="198"/>
      <c r="AS181" s="198"/>
    </row>
    <row r="182" spans="2:45" ht="21" customHeight="1">
      <c r="B182" s="335"/>
      <c r="C182" s="336"/>
      <c r="D182" s="336"/>
      <c r="E182" s="336"/>
      <c r="F182" s="336"/>
      <c r="G182" s="336"/>
      <c r="H182" s="336"/>
      <c r="I182" s="336"/>
      <c r="J182" s="336"/>
      <c r="K182" s="336"/>
      <c r="L182" s="336"/>
      <c r="M182" s="337"/>
      <c r="N182" s="328" t="s">
        <v>107</v>
      </c>
      <c r="O182" s="287"/>
      <c r="P182" s="287"/>
      <c r="Q182" s="287"/>
      <c r="R182" s="287"/>
      <c r="S182" s="287"/>
      <c r="T182" s="368" t="s">
        <v>566</v>
      </c>
      <c r="U182" s="369"/>
      <c r="V182" s="369"/>
      <c r="W182" s="375"/>
      <c r="X182" s="328" t="s">
        <v>245</v>
      </c>
      <c r="Y182" s="287"/>
      <c r="Z182" s="287"/>
      <c r="AA182" s="287"/>
      <c r="AB182" s="288"/>
      <c r="AC182" s="647" t="s">
        <v>716</v>
      </c>
      <c r="AD182" s="648"/>
      <c r="AE182" s="648"/>
      <c r="AF182" s="648"/>
      <c r="AG182" s="648"/>
      <c r="AH182" s="648"/>
      <c r="AI182" s="648"/>
      <c r="AJ182" s="649"/>
      <c r="AL182" s="668" t="str">
        <f t="shared" si="2"/>
        <v/>
      </c>
      <c r="AM182" s="669"/>
      <c r="AN182" s="669"/>
      <c r="AO182" s="670"/>
      <c r="AP182" s="198"/>
      <c r="AQ182" s="198"/>
      <c r="AR182" s="198"/>
      <c r="AS182" s="198"/>
    </row>
    <row r="183" spans="2:45" ht="21" customHeight="1">
      <c r="B183" s="335"/>
      <c r="C183" s="336"/>
      <c r="D183" s="336"/>
      <c r="E183" s="336"/>
      <c r="F183" s="336"/>
      <c r="G183" s="336"/>
      <c r="H183" s="336"/>
      <c r="I183" s="336"/>
      <c r="J183" s="336"/>
      <c r="K183" s="336"/>
      <c r="L183" s="336"/>
      <c r="M183" s="337"/>
      <c r="N183" s="328" t="s">
        <v>108</v>
      </c>
      <c r="O183" s="287"/>
      <c r="P183" s="287"/>
      <c r="Q183" s="287"/>
      <c r="R183" s="287"/>
      <c r="S183" s="287"/>
      <c r="T183" s="368" t="s">
        <v>661</v>
      </c>
      <c r="U183" s="369"/>
      <c r="V183" s="369"/>
      <c r="W183" s="375"/>
      <c r="X183" s="328" t="s">
        <v>245</v>
      </c>
      <c r="Y183" s="287"/>
      <c r="Z183" s="287"/>
      <c r="AA183" s="287"/>
      <c r="AB183" s="288"/>
      <c r="AC183" s="647"/>
      <c r="AD183" s="648"/>
      <c r="AE183" s="648"/>
      <c r="AF183" s="648"/>
      <c r="AG183" s="648"/>
      <c r="AH183" s="648"/>
      <c r="AI183" s="648"/>
      <c r="AJ183" s="649"/>
      <c r="AL183" s="668" t="str">
        <f t="shared" si="2"/>
        <v/>
      </c>
      <c r="AM183" s="669"/>
      <c r="AN183" s="669"/>
      <c r="AO183" s="670"/>
      <c r="AP183" s="198"/>
      <c r="AQ183" s="198"/>
      <c r="AR183" s="198" t="s">
        <v>647</v>
      </c>
      <c r="AS183" s="198"/>
    </row>
    <row r="184" spans="2:45" ht="21" customHeight="1">
      <c r="B184" s="335"/>
      <c r="C184" s="336"/>
      <c r="D184" s="336"/>
      <c r="E184" s="336"/>
      <c r="F184" s="336"/>
      <c r="G184" s="336"/>
      <c r="H184" s="336"/>
      <c r="I184" s="336"/>
      <c r="J184" s="336"/>
      <c r="K184" s="336"/>
      <c r="L184" s="336"/>
      <c r="M184" s="337"/>
      <c r="N184" s="328" t="s">
        <v>109</v>
      </c>
      <c r="O184" s="287"/>
      <c r="P184" s="287"/>
      <c r="Q184" s="287"/>
      <c r="R184" s="287"/>
      <c r="S184" s="287"/>
      <c r="T184" s="368" t="s">
        <v>661</v>
      </c>
      <c r="U184" s="369"/>
      <c r="V184" s="369"/>
      <c r="W184" s="375"/>
      <c r="X184" s="328" t="s">
        <v>245</v>
      </c>
      <c r="Y184" s="287"/>
      <c r="Z184" s="287"/>
      <c r="AA184" s="287"/>
      <c r="AB184" s="288"/>
      <c r="AC184" s="647"/>
      <c r="AD184" s="648"/>
      <c r="AE184" s="648"/>
      <c r="AF184" s="648"/>
      <c r="AG184" s="648"/>
      <c r="AH184" s="648"/>
      <c r="AI184" s="648"/>
      <c r="AJ184" s="649"/>
      <c r="AL184" s="668" t="str">
        <f t="shared" si="2"/>
        <v/>
      </c>
      <c r="AM184" s="669"/>
      <c r="AN184" s="669"/>
      <c r="AO184" s="670"/>
      <c r="AP184" s="198"/>
      <c r="AQ184" s="198"/>
      <c r="AR184" s="198"/>
      <c r="AS184" s="198"/>
    </row>
    <row r="185" spans="2:45" ht="21" customHeight="1">
      <c r="B185" s="335"/>
      <c r="C185" s="336"/>
      <c r="D185" s="336"/>
      <c r="E185" s="336"/>
      <c r="F185" s="336"/>
      <c r="G185" s="336"/>
      <c r="H185" s="336"/>
      <c r="I185" s="336"/>
      <c r="J185" s="336"/>
      <c r="K185" s="336"/>
      <c r="L185" s="336"/>
      <c r="M185" s="337"/>
      <c r="N185" s="328" t="s">
        <v>368</v>
      </c>
      <c r="O185" s="287"/>
      <c r="P185" s="287"/>
      <c r="Q185" s="287"/>
      <c r="R185" s="287"/>
      <c r="S185" s="287"/>
      <c r="T185" s="368" t="s">
        <v>661</v>
      </c>
      <c r="U185" s="369"/>
      <c r="V185" s="369"/>
      <c r="W185" s="375"/>
      <c r="X185" s="328" t="s">
        <v>245</v>
      </c>
      <c r="Y185" s="287"/>
      <c r="Z185" s="287"/>
      <c r="AA185" s="287"/>
      <c r="AB185" s="288"/>
      <c r="AC185" s="647"/>
      <c r="AD185" s="648"/>
      <c r="AE185" s="648"/>
      <c r="AF185" s="648"/>
      <c r="AG185" s="648"/>
      <c r="AH185" s="648"/>
      <c r="AI185" s="648"/>
      <c r="AJ185" s="649"/>
      <c r="AL185" s="668" t="str">
        <f t="shared" si="2"/>
        <v/>
      </c>
      <c r="AM185" s="669"/>
      <c r="AN185" s="669"/>
      <c r="AO185" s="670"/>
      <c r="AP185" s="198"/>
      <c r="AQ185" s="198"/>
      <c r="AR185" s="198"/>
      <c r="AS185" s="198"/>
    </row>
    <row r="186" spans="2:45" ht="21" customHeight="1" thickBot="1">
      <c r="B186" s="595"/>
      <c r="C186" s="596"/>
      <c r="D186" s="596"/>
      <c r="E186" s="596"/>
      <c r="F186" s="596"/>
      <c r="G186" s="596"/>
      <c r="H186" s="596"/>
      <c r="I186" s="596"/>
      <c r="J186" s="596"/>
      <c r="K186" s="596"/>
      <c r="L186" s="596"/>
      <c r="M186" s="597"/>
      <c r="N186" s="510" t="s">
        <v>110</v>
      </c>
      <c r="O186" s="511"/>
      <c r="P186" s="511"/>
      <c r="Q186" s="511"/>
      <c r="R186" s="511"/>
      <c r="S186" s="512"/>
      <c r="T186" s="265" t="s">
        <v>661</v>
      </c>
      <c r="U186" s="266"/>
      <c r="V186" s="266"/>
      <c r="W186" s="503"/>
      <c r="X186" s="510" t="s">
        <v>245</v>
      </c>
      <c r="Y186" s="511"/>
      <c r="Z186" s="511"/>
      <c r="AA186" s="511"/>
      <c r="AB186" s="512"/>
      <c r="AC186" s="671"/>
      <c r="AD186" s="672"/>
      <c r="AE186" s="672"/>
      <c r="AF186" s="672"/>
      <c r="AG186" s="672"/>
      <c r="AH186" s="672"/>
      <c r="AI186" s="672"/>
      <c r="AJ186" s="673"/>
      <c r="AL186" s="668" t="str">
        <f t="shared" si="2"/>
        <v/>
      </c>
      <c r="AM186" s="669"/>
      <c r="AN186" s="669"/>
      <c r="AO186" s="670"/>
      <c r="AP186" s="198"/>
      <c r="AQ186" s="198"/>
      <c r="AR186" s="198"/>
      <c r="AS186" s="198"/>
    </row>
    <row r="187" spans="2:45" ht="21" customHeight="1">
      <c r="AL187" s="198"/>
      <c r="AO187" s="198"/>
    </row>
    <row r="188" spans="2:45" ht="21" customHeight="1" thickBot="1">
      <c r="B188" s="388" t="s">
        <v>112</v>
      </c>
      <c r="C188" s="388"/>
      <c r="D188" s="388"/>
      <c r="E188" s="388"/>
      <c r="F188" s="388"/>
      <c r="G188" s="388"/>
      <c r="H188" s="388"/>
      <c r="I188" s="388"/>
      <c r="J188" s="388"/>
      <c r="K188" s="388"/>
      <c r="L188" s="388"/>
      <c r="M188" s="388"/>
      <c r="N188" s="388"/>
      <c r="O188" s="388"/>
      <c r="P188" s="388"/>
      <c r="Q188" s="388"/>
      <c r="R188" s="388"/>
      <c r="S188" s="388"/>
      <c r="T188" s="388"/>
      <c r="U188" s="388"/>
      <c r="V188" s="388"/>
      <c r="W188" s="388"/>
      <c r="X188" s="34"/>
      <c r="Y188" s="34"/>
      <c r="Z188" s="34"/>
      <c r="AA188" s="34"/>
      <c r="AB188" s="34"/>
      <c r="AC188" s="34"/>
      <c r="AD188" s="34"/>
      <c r="AE188" s="34"/>
      <c r="AF188" s="34"/>
      <c r="AG188" s="34"/>
      <c r="AH188" s="34"/>
      <c r="AI188" s="34"/>
      <c r="AJ188" s="73"/>
    </row>
    <row r="189" spans="2:45" ht="21" customHeight="1">
      <c r="B189" s="650" t="s">
        <v>113</v>
      </c>
      <c r="C189" s="432"/>
      <c r="D189" s="432"/>
      <c r="E189" s="432"/>
      <c r="F189" s="432"/>
      <c r="G189" s="432"/>
      <c r="H189" s="432"/>
      <c r="I189" s="432"/>
      <c r="J189" s="432"/>
      <c r="K189" s="432"/>
      <c r="L189" s="432"/>
      <c r="M189" s="433"/>
      <c r="N189" s="656" t="s">
        <v>717</v>
      </c>
      <c r="O189" s="657"/>
      <c r="P189" s="657"/>
      <c r="Q189" s="657"/>
      <c r="R189" s="657"/>
      <c r="S189" s="657"/>
      <c r="T189" s="657"/>
      <c r="U189" s="657"/>
      <c r="V189" s="657"/>
      <c r="W189" s="657"/>
      <c r="X189" s="140"/>
      <c r="Y189" s="140"/>
      <c r="Z189" s="140"/>
      <c r="AA189" s="140"/>
      <c r="AB189" s="140"/>
      <c r="AC189" s="140"/>
      <c r="AD189" s="140"/>
      <c r="AE189" s="140"/>
      <c r="AF189" s="140"/>
      <c r="AG189" s="140"/>
      <c r="AH189" s="140"/>
      <c r="AI189" s="140"/>
      <c r="AJ189" s="141"/>
      <c r="AL189" s="264" t="str">
        <f>IF(N189="","未記入","")</f>
        <v/>
      </c>
      <c r="AM189" s="264"/>
      <c r="AN189" s="264"/>
      <c r="AO189" s="264"/>
    </row>
    <row r="190" spans="2:45" ht="36" customHeight="1">
      <c r="B190" s="286" t="s">
        <v>46</v>
      </c>
      <c r="C190" s="287"/>
      <c r="D190" s="287"/>
      <c r="E190" s="287"/>
      <c r="F190" s="287"/>
      <c r="G190" s="287"/>
      <c r="H190" s="287"/>
      <c r="I190" s="287"/>
      <c r="J190" s="287"/>
      <c r="K190" s="287"/>
      <c r="L190" s="287"/>
      <c r="M190" s="288"/>
      <c r="N190" s="651" t="s">
        <v>718</v>
      </c>
      <c r="O190" s="652"/>
      <c r="P190" s="652"/>
      <c r="Q190" s="652"/>
      <c r="R190" s="652"/>
      <c r="S190" s="652"/>
      <c r="T190" s="652"/>
      <c r="U190" s="652"/>
      <c r="V190" s="652"/>
      <c r="W190" s="652"/>
      <c r="X190" s="652"/>
      <c r="Y190" s="652"/>
      <c r="Z190" s="652"/>
      <c r="AA190" s="652"/>
      <c r="AB190" s="652"/>
      <c r="AC190" s="652"/>
      <c r="AD190" s="652"/>
      <c r="AE190" s="652"/>
      <c r="AF190" s="652"/>
      <c r="AG190" s="652"/>
      <c r="AH190" s="652"/>
      <c r="AI190" s="652"/>
      <c r="AJ190" s="653"/>
      <c r="AL190" s="264" t="str">
        <f>IF(N190="","未記入","")</f>
        <v/>
      </c>
      <c r="AM190" s="264"/>
      <c r="AN190" s="264"/>
      <c r="AO190" s="264"/>
    </row>
    <row r="191" spans="2:45" ht="21" customHeight="1">
      <c r="B191" s="286" t="s">
        <v>47</v>
      </c>
      <c r="C191" s="287"/>
      <c r="D191" s="287"/>
      <c r="E191" s="287"/>
      <c r="F191" s="287"/>
      <c r="G191" s="287"/>
      <c r="H191" s="287"/>
      <c r="I191" s="287"/>
      <c r="J191" s="287"/>
      <c r="K191" s="287"/>
      <c r="L191" s="287"/>
      <c r="M191" s="288"/>
      <c r="N191" s="665" t="s">
        <v>719</v>
      </c>
      <c r="O191" s="666"/>
      <c r="P191" s="666"/>
      <c r="Q191" s="666"/>
      <c r="R191" s="666"/>
      <c r="S191" s="666"/>
      <c r="T191" s="666"/>
      <c r="U191" s="666"/>
      <c r="V191" s="666"/>
      <c r="W191" s="666"/>
      <c r="X191" s="666"/>
      <c r="Y191" s="666"/>
      <c r="Z191" s="666"/>
      <c r="AA191" s="666"/>
      <c r="AB191" s="666"/>
      <c r="AC191" s="666"/>
      <c r="AD191" s="666"/>
      <c r="AE191" s="666"/>
      <c r="AF191" s="666"/>
      <c r="AG191" s="666"/>
      <c r="AH191" s="666"/>
      <c r="AI191" s="666"/>
      <c r="AJ191" s="667"/>
      <c r="AL191" s="264" t="str">
        <f>IF(N191="","未記入","")</f>
        <v/>
      </c>
      <c r="AM191" s="264"/>
      <c r="AN191" s="264"/>
      <c r="AO191" s="264"/>
      <c r="AQ191" s="198" t="s">
        <v>648</v>
      </c>
    </row>
    <row r="192" spans="2:45" ht="45" customHeight="1">
      <c r="B192" s="363" t="s">
        <v>114</v>
      </c>
      <c r="C192" s="340"/>
      <c r="D192" s="340"/>
      <c r="E192" s="340"/>
      <c r="F192" s="340"/>
      <c r="G192" s="340"/>
      <c r="H192" s="340"/>
      <c r="I192" s="340"/>
      <c r="J192" s="340"/>
      <c r="K192" s="340"/>
      <c r="L192" s="340"/>
      <c r="M192" s="341"/>
      <c r="N192" s="328" t="s">
        <v>115</v>
      </c>
      <c r="O192" s="287"/>
      <c r="P192" s="287"/>
      <c r="Q192" s="287"/>
      <c r="R192" s="287"/>
      <c r="S192" s="288"/>
      <c r="T192" s="651" t="s">
        <v>720</v>
      </c>
      <c r="U192" s="652"/>
      <c r="V192" s="652"/>
      <c r="W192" s="652"/>
      <c r="X192" s="652"/>
      <c r="Y192" s="652"/>
      <c r="Z192" s="652"/>
      <c r="AA192" s="652"/>
      <c r="AB192" s="652"/>
      <c r="AC192" s="652"/>
      <c r="AD192" s="652"/>
      <c r="AE192" s="652"/>
      <c r="AF192" s="652"/>
      <c r="AG192" s="652"/>
      <c r="AH192" s="652"/>
      <c r="AI192" s="652"/>
      <c r="AJ192" s="653"/>
      <c r="AL192" s="264" t="str">
        <f>IF(T192="","未記入","")</f>
        <v/>
      </c>
      <c r="AM192" s="264"/>
      <c r="AN192" s="264"/>
      <c r="AO192" s="264"/>
    </row>
    <row r="193" spans="2:43" ht="21" customHeight="1">
      <c r="B193" s="363"/>
      <c r="C193" s="340"/>
      <c r="D193" s="340"/>
      <c r="E193" s="340"/>
      <c r="F193" s="340"/>
      <c r="G193" s="340"/>
      <c r="H193" s="340"/>
      <c r="I193" s="340"/>
      <c r="J193" s="340"/>
      <c r="K193" s="340"/>
      <c r="L193" s="340"/>
      <c r="M193" s="341"/>
      <c r="N193" s="328" t="s">
        <v>116</v>
      </c>
      <c r="O193" s="287"/>
      <c r="P193" s="287"/>
      <c r="Q193" s="287"/>
      <c r="R193" s="287"/>
      <c r="S193" s="288"/>
      <c r="T193" s="272" t="s">
        <v>721</v>
      </c>
      <c r="U193" s="273"/>
      <c r="V193" s="273"/>
      <c r="W193" s="273"/>
      <c r="X193" s="273"/>
      <c r="Y193" s="273"/>
      <c r="Z193" s="273"/>
      <c r="AA193" s="273"/>
      <c r="AB193" s="273"/>
      <c r="AC193" s="273"/>
      <c r="AD193" s="273"/>
      <c r="AE193" s="273"/>
      <c r="AF193" s="273"/>
      <c r="AG193" s="273"/>
      <c r="AH193" s="273"/>
      <c r="AI193" s="273"/>
      <c r="AJ193" s="274"/>
      <c r="AL193" s="264" t="str">
        <f>IF(T193="","未記入","")</f>
        <v/>
      </c>
      <c r="AM193" s="264"/>
      <c r="AN193" s="264"/>
      <c r="AO193" s="264"/>
    </row>
    <row r="194" spans="2:43" ht="21" customHeight="1">
      <c r="B194" s="286" t="s">
        <v>117</v>
      </c>
      <c r="C194" s="287"/>
      <c r="D194" s="287"/>
      <c r="E194" s="287"/>
      <c r="F194" s="287"/>
      <c r="G194" s="287"/>
      <c r="H194" s="287"/>
      <c r="I194" s="287"/>
      <c r="J194" s="287"/>
      <c r="K194" s="287"/>
      <c r="L194" s="287"/>
      <c r="M194" s="288"/>
      <c r="N194" s="654">
        <v>1</v>
      </c>
      <c r="O194" s="655"/>
      <c r="P194" s="655"/>
      <c r="Q194" s="52" t="s">
        <v>349</v>
      </c>
      <c r="R194" s="52"/>
      <c r="S194" s="52"/>
      <c r="T194" s="52"/>
      <c r="U194" s="52"/>
      <c r="V194" s="52"/>
      <c r="W194" s="54"/>
      <c r="X194" s="52"/>
      <c r="Y194" s="52"/>
      <c r="Z194" s="52"/>
      <c r="AA194" s="52"/>
      <c r="AB194" s="52"/>
      <c r="AC194" s="52"/>
      <c r="AD194" s="52"/>
      <c r="AE194" s="52"/>
      <c r="AF194" s="52"/>
      <c r="AG194" s="52"/>
      <c r="AH194" s="52"/>
      <c r="AI194" s="52"/>
      <c r="AJ194" s="58"/>
      <c r="AL194" s="264" t="str">
        <f>IF(N194="","未記入","")</f>
        <v/>
      </c>
      <c r="AM194" s="264"/>
      <c r="AN194" s="264"/>
      <c r="AO194" s="264"/>
    </row>
    <row r="195" spans="2:43" ht="18" customHeight="1">
      <c r="B195" s="363" t="s">
        <v>324</v>
      </c>
      <c r="C195" s="340"/>
      <c r="D195" s="340"/>
      <c r="E195" s="340"/>
      <c r="F195" s="340"/>
      <c r="G195" s="340"/>
      <c r="H195" s="340"/>
      <c r="I195" s="340"/>
      <c r="J195" s="340"/>
      <c r="K195" s="340"/>
      <c r="L195" s="340"/>
      <c r="M195" s="341"/>
      <c r="N195" s="643" t="s">
        <v>566</v>
      </c>
      <c r="O195" s="644"/>
      <c r="P195" s="644"/>
      <c r="Q195" s="469" t="s">
        <v>234</v>
      </c>
      <c r="R195" s="330"/>
      <c r="S195" s="331"/>
      <c r="T195" s="661" t="s">
        <v>722</v>
      </c>
      <c r="U195" s="662"/>
      <c r="V195" s="662"/>
      <c r="W195" s="662"/>
      <c r="X195" s="662"/>
      <c r="Y195" s="662"/>
      <c r="Z195" s="662"/>
      <c r="AA195" s="662"/>
      <c r="AB195" s="662"/>
      <c r="AC195" s="662"/>
      <c r="AD195" s="662"/>
      <c r="AE195" s="662"/>
      <c r="AF195" s="662"/>
      <c r="AG195" s="662"/>
      <c r="AH195" s="662"/>
      <c r="AI195" s="662"/>
      <c r="AJ195" s="663"/>
      <c r="AL195" s="264" t="str">
        <f>IF(N195="あり",IF(T195="","未記入",""),IF(N195="","未記入",""))</f>
        <v/>
      </c>
      <c r="AM195" s="264"/>
      <c r="AN195" s="264"/>
      <c r="AO195" s="264"/>
    </row>
    <row r="196" spans="2:43" ht="18" customHeight="1">
      <c r="B196" s="363"/>
      <c r="C196" s="340"/>
      <c r="D196" s="340"/>
      <c r="E196" s="340"/>
      <c r="F196" s="340"/>
      <c r="G196" s="340"/>
      <c r="H196" s="340"/>
      <c r="I196" s="340"/>
      <c r="J196" s="340"/>
      <c r="K196" s="340"/>
      <c r="L196" s="340"/>
      <c r="M196" s="341"/>
      <c r="N196" s="645"/>
      <c r="O196" s="646"/>
      <c r="P196" s="646"/>
      <c r="Q196" s="470"/>
      <c r="R196" s="333"/>
      <c r="S196" s="334"/>
      <c r="T196" s="270"/>
      <c r="U196" s="270"/>
      <c r="V196" s="270"/>
      <c r="W196" s="270"/>
      <c r="X196" s="270"/>
      <c r="Y196" s="270"/>
      <c r="Z196" s="270"/>
      <c r="AA196" s="270"/>
      <c r="AB196" s="270"/>
      <c r="AC196" s="270"/>
      <c r="AD196" s="270"/>
      <c r="AE196" s="270"/>
      <c r="AF196" s="270"/>
      <c r="AG196" s="270"/>
      <c r="AH196" s="270"/>
      <c r="AI196" s="270"/>
      <c r="AJ196" s="271"/>
      <c r="AL196" s="264"/>
      <c r="AM196" s="264"/>
      <c r="AN196" s="264"/>
      <c r="AO196" s="264"/>
    </row>
    <row r="197" spans="2:43" ht="21" customHeight="1">
      <c r="B197" s="286" t="s">
        <v>315</v>
      </c>
      <c r="C197" s="287"/>
      <c r="D197" s="287"/>
      <c r="E197" s="287"/>
      <c r="F197" s="287"/>
      <c r="G197" s="287"/>
      <c r="H197" s="287"/>
      <c r="I197" s="287"/>
      <c r="J197" s="287"/>
      <c r="K197" s="287"/>
      <c r="L197" s="287"/>
      <c r="M197" s="288"/>
      <c r="N197" s="654">
        <v>60</v>
      </c>
      <c r="O197" s="655"/>
      <c r="P197" s="655"/>
      <c r="Q197" s="36" t="s">
        <v>316</v>
      </c>
      <c r="R197" s="52"/>
      <c r="S197" s="52"/>
      <c r="T197" s="52"/>
      <c r="U197" s="52"/>
      <c r="V197" s="52"/>
      <c r="W197" s="36"/>
      <c r="X197" s="36"/>
      <c r="Y197" s="36"/>
      <c r="Z197" s="36"/>
      <c r="AA197" s="36"/>
      <c r="AB197" s="36"/>
      <c r="AC197" s="36"/>
      <c r="AD197" s="36"/>
      <c r="AE197" s="36"/>
      <c r="AF197" s="36"/>
      <c r="AG197" s="36"/>
      <c r="AH197" s="36"/>
      <c r="AI197" s="36"/>
      <c r="AJ197" s="107"/>
      <c r="AL197" s="264" t="str">
        <f>IF(N197="","未記入","")</f>
        <v/>
      </c>
      <c r="AM197" s="264"/>
      <c r="AN197" s="264"/>
      <c r="AO197" s="264"/>
      <c r="AQ197" s="28" t="s">
        <v>649</v>
      </c>
    </row>
    <row r="198" spans="2:43" ht="21" customHeight="1" thickBot="1">
      <c r="B198" s="664" t="s">
        <v>45</v>
      </c>
      <c r="C198" s="511"/>
      <c r="D198" s="511"/>
      <c r="E198" s="511"/>
      <c r="F198" s="511"/>
      <c r="G198" s="511"/>
      <c r="H198" s="511"/>
      <c r="I198" s="511"/>
      <c r="J198" s="511"/>
      <c r="K198" s="511"/>
      <c r="L198" s="511"/>
      <c r="M198" s="512"/>
      <c r="N198" s="658" t="s">
        <v>723</v>
      </c>
      <c r="O198" s="659"/>
      <c r="P198" s="659"/>
      <c r="Q198" s="659"/>
      <c r="R198" s="659"/>
      <c r="S198" s="659"/>
      <c r="T198" s="659"/>
      <c r="U198" s="659"/>
      <c r="V198" s="659"/>
      <c r="W198" s="659"/>
      <c r="X198" s="659"/>
      <c r="Y198" s="659"/>
      <c r="Z198" s="659"/>
      <c r="AA198" s="659"/>
      <c r="AB198" s="659"/>
      <c r="AC198" s="659"/>
      <c r="AD198" s="659"/>
      <c r="AE198" s="659"/>
      <c r="AF198" s="659"/>
      <c r="AG198" s="659"/>
      <c r="AH198" s="659"/>
      <c r="AI198" s="659"/>
      <c r="AJ198" s="660"/>
      <c r="AL198" s="668" t="str">
        <f>IF(N198="","未記入","")</f>
        <v/>
      </c>
      <c r="AM198" s="669"/>
      <c r="AN198" s="669"/>
      <c r="AO198" s="670"/>
    </row>
    <row r="199" spans="2:43" ht="18.75" customHeight="1"/>
    <row r="200" spans="2:43" ht="18.75" customHeight="1"/>
    <row r="201" spans="2:43" ht="18.75" customHeight="1"/>
    <row r="202" spans="2:43" ht="18.75" customHeight="1"/>
    <row r="203" spans="2:43" ht="18.75" customHeight="1"/>
    <row r="204" spans="2:43" ht="18.75" customHeight="1"/>
    <row r="205" spans="2:43" ht="18.75" customHeight="1"/>
    <row r="206" spans="2:43" ht="18.75" customHeight="1"/>
    <row r="207" spans="2:43" ht="18.75" customHeight="1"/>
    <row r="208" spans="2:43"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sheetData>
  <sheetProtection algorithmName="SHA-512" hashValue="qQd+QNi5gF1El+D49IxxYMY/kXS2y5Rh5j5dMLarlvD1+CRCxKZfFYgD5JCZY1rqmQK4gQMQP+s8ZiTBLqvgFw==" saltValue="Y1BAOfIJtMCoAtbzeduJZw==" spinCount="100000" sheet="1" formatCells="0" formatRows="0"/>
  <mergeCells count="515">
    <mergeCell ref="AL195:AO196"/>
    <mergeCell ref="AL197:AO197"/>
    <mergeCell ref="AL198:AO198"/>
    <mergeCell ref="AL189:AO189"/>
    <mergeCell ref="AL190:AO190"/>
    <mergeCell ref="AL191:AO191"/>
    <mergeCell ref="AL192:AO192"/>
    <mergeCell ref="AL193:AO193"/>
    <mergeCell ref="AL194:AO194"/>
    <mergeCell ref="AL5:AO6"/>
    <mergeCell ref="AL3:AO4"/>
    <mergeCell ref="AL19:AO19"/>
    <mergeCell ref="AL180:AO180"/>
    <mergeCell ref="AL181:AO181"/>
    <mergeCell ref="AL182:AO182"/>
    <mergeCell ref="AL154:AO154"/>
    <mergeCell ref="AL155:AO155"/>
    <mergeCell ref="AL152:AO152"/>
    <mergeCell ref="AL153:AO153"/>
    <mergeCell ref="AL175:AO175"/>
    <mergeCell ref="AL125:AO125"/>
    <mergeCell ref="AL126:AO126"/>
    <mergeCell ref="AL127:AO127"/>
    <mergeCell ref="AL128:AO128"/>
    <mergeCell ref="AL84:AO84"/>
    <mergeCell ref="AL85:AO85"/>
    <mergeCell ref="AL86:AO86"/>
    <mergeCell ref="AL117:AO117"/>
    <mergeCell ref="AL118:AO118"/>
    <mergeCell ref="AL43:AO43"/>
    <mergeCell ref="AL44:AO44"/>
    <mergeCell ref="AL45:AO45"/>
    <mergeCell ref="AL46:AO46"/>
    <mergeCell ref="AL184:AO184"/>
    <mergeCell ref="AL185:AO185"/>
    <mergeCell ref="AL186:AO186"/>
    <mergeCell ref="AL48:AO48"/>
    <mergeCell ref="AL80:AO80"/>
    <mergeCell ref="AL81:AO81"/>
    <mergeCell ref="P82:AJ82"/>
    <mergeCell ref="AL82:AO82"/>
    <mergeCell ref="AL83:AO83"/>
    <mergeCell ref="N52:AJ52"/>
    <mergeCell ref="AL52:AO52"/>
    <mergeCell ref="T175:Y175"/>
    <mergeCell ref="B178:S178"/>
    <mergeCell ref="T125:AJ125"/>
    <mergeCell ref="N129:S130"/>
    <mergeCell ref="N133:S133"/>
    <mergeCell ref="T133:AJ133"/>
    <mergeCell ref="N137:S137"/>
    <mergeCell ref="T137:AJ137"/>
    <mergeCell ref="N141:S142"/>
    <mergeCell ref="AC186:AJ186"/>
    <mergeCell ref="AL50:AO50"/>
    <mergeCell ref="P51:AJ51"/>
    <mergeCell ref="AL51:AO51"/>
    <mergeCell ref="AL183:AO183"/>
    <mergeCell ref="N123:S124"/>
    <mergeCell ref="T119:AJ119"/>
    <mergeCell ref="T122:AJ122"/>
    <mergeCell ref="AL53:AO53"/>
    <mergeCell ref="AL54:AO54"/>
    <mergeCell ref="AL58:AO58"/>
    <mergeCell ref="AL59:AO59"/>
    <mergeCell ref="AL92:AO92"/>
    <mergeCell ref="AL93:AO93"/>
    <mergeCell ref="AL94:AO94"/>
    <mergeCell ref="AL100:AO100"/>
    <mergeCell ref="AL101:AO101"/>
    <mergeCell ref="AL102:AO102"/>
    <mergeCell ref="N131:S131"/>
    <mergeCell ref="T131:AJ131"/>
    <mergeCell ref="AL131:AO131"/>
    <mergeCell ref="N132:S132"/>
    <mergeCell ref="N86:AJ86"/>
    <mergeCell ref="N84:S84"/>
    <mergeCell ref="AL55:AO55"/>
    <mergeCell ref="N56:S56"/>
    <mergeCell ref="T56:AJ56"/>
    <mergeCell ref="AL56:AO56"/>
    <mergeCell ref="AL42:AO42"/>
    <mergeCell ref="AL17:AO17"/>
    <mergeCell ref="AL20:AO20"/>
    <mergeCell ref="T177:AJ177"/>
    <mergeCell ref="Z175:AJ175"/>
    <mergeCell ref="AL8:AO8"/>
    <mergeCell ref="AL9:AO9"/>
    <mergeCell ref="AL10:AO10"/>
    <mergeCell ref="AL11:AO11"/>
    <mergeCell ref="AL12:AO12"/>
    <mergeCell ref="AL18:AO18"/>
    <mergeCell ref="N117:AE117"/>
    <mergeCell ref="N118:S118"/>
    <mergeCell ref="N119:S119"/>
    <mergeCell ref="N120:S120"/>
    <mergeCell ref="N121:S121"/>
    <mergeCell ref="N122:S122"/>
    <mergeCell ref="T120:AJ120"/>
    <mergeCell ref="T121:AJ121"/>
    <mergeCell ref="N152:S152"/>
    <mergeCell ref="N153:S153"/>
    <mergeCell ref="T153:AJ153"/>
    <mergeCell ref="AL47:AO47"/>
    <mergeCell ref="AL49:AO49"/>
    <mergeCell ref="N197:P197"/>
    <mergeCell ref="N198:AJ198"/>
    <mergeCell ref="T195:AJ196"/>
    <mergeCell ref="B174:S175"/>
    <mergeCell ref="T174:AA174"/>
    <mergeCell ref="B176:S176"/>
    <mergeCell ref="B177:S177"/>
    <mergeCell ref="T176:AJ176"/>
    <mergeCell ref="B179:S179"/>
    <mergeCell ref="B180:S180"/>
    <mergeCell ref="N181:S181"/>
    <mergeCell ref="T178:W178"/>
    <mergeCell ref="T180:W180"/>
    <mergeCell ref="T181:W181"/>
    <mergeCell ref="N183:S183"/>
    <mergeCell ref="T183:W183"/>
    <mergeCell ref="T179:AJ179"/>
    <mergeCell ref="N190:AJ190"/>
    <mergeCell ref="B197:M197"/>
    <mergeCell ref="B198:M198"/>
    <mergeCell ref="B192:M193"/>
    <mergeCell ref="N191:AJ191"/>
    <mergeCell ref="X183:AB183"/>
    <mergeCell ref="B195:M196"/>
    <mergeCell ref="P44:AJ44"/>
    <mergeCell ref="N54:AJ54"/>
    <mergeCell ref="N59:AJ59"/>
    <mergeCell ref="N93:AJ93"/>
    <mergeCell ref="N102:AJ102"/>
    <mergeCell ref="N184:S184"/>
    <mergeCell ref="T184:W184"/>
    <mergeCell ref="N185:S185"/>
    <mergeCell ref="T185:W185"/>
    <mergeCell ref="T154:AD154"/>
    <mergeCell ref="N182:S182"/>
    <mergeCell ref="T182:W182"/>
    <mergeCell ref="X185:AB185"/>
    <mergeCell ref="X178:AB178"/>
    <mergeCell ref="X180:AB180"/>
    <mergeCell ref="X182:AB182"/>
    <mergeCell ref="N154:S155"/>
    <mergeCell ref="X181:AB181"/>
    <mergeCell ref="T155:Y155"/>
    <mergeCell ref="Z155:AJ155"/>
    <mergeCell ref="N45:AJ45"/>
    <mergeCell ref="T118:AJ118"/>
    <mergeCell ref="T84:AJ84"/>
    <mergeCell ref="N85:AJ85"/>
    <mergeCell ref="N49:S49"/>
    <mergeCell ref="T49:AJ49"/>
    <mergeCell ref="N50:AJ50"/>
    <mergeCell ref="N51:O51"/>
    <mergeCell ref="N193:S193"/>
    <mergeCell ref="B194:M194"/>
    <mergeCell ref="T193:AJ193"/>
    <mergeCell ref="T192:AJ192"/>
    <mergeCell ref="N194:P194"/>
    <mergeCell ref="B191:M191"/>
    <mergeCell ref="T160:AJ160"/>
    <mergeCell ref="N169:S169"/>
    <mergeCell ref="T169:AJ169"/>
    <mergeCell ref="N166:S167"/>
    <mergeCell ref="T166:AD166"/>
    <mergeCell ref="X184:AB184"/>
    <mergeCell ref="N189:W189"/>
    <mergeCell ref="N186:S186"/>
    <mergeCell ref="T186:W186"/>
    <mergeCell ref="B188:W188"/>
    <mergeCell ref="B181:M186"/>
    <mergeCell ref="B55:M55"/>
    <mergeCell ref="N55:AJ55"/>
    <mergeCell ref="B56:M57"/>
    <mergeCell ref="B44:M45"/>
    <mergeCell ref="N42:S42"/>
    <mergeCell ref="N46:S46"/>
    <mergeCell ref="T46:AJ46"/>
    <mergeCell ref="N47:AJ47"/>
    <mergeCell ref="N48:AJ48"/>
    <mergeCell ref="N44:O44"/>
    <mergeCell ref="N156:S156"/>
    <mergeCell ref="T156:AJ156"/>
    <mergeCell ref="N125:S125"/>
    <mergeCell ref="N126:S126"/>
    <mergeCell ref="N127:S127"/>
    <mergeCell ref="B84:M85"/>
    <mergeCell ref="B117:M118"/>
    <mergeCell ref="B49:M50"/>
    <mergeCell ref="B51:M52"/>
    <mergeCell ref="N128:S128"/>
    <mergeCell ref="B53:M54"/>
    <mergeCell ref="N53:S53"/>
    <mergeCell ref="T53:AJ53"/>
    <mergeCell ref="B58:M59"/>
    <mergeCell ref="N58:O58"/>
    <mergeCell ref="P58:AJ58"/>
    <mergeCell ref="B62:M62"/>
    <mergeCell ref="N195:P196"/>
    <mergeCell ref="Q195:S196"/>
    <mergeCell ref="B46:M47"/>
    <mergeCell ref="N80:S80"/>
    <mergeCell ref="T80:AJ80"/>
    <mergeCell ref="N81:AJ81"/>
    <mergeCell ref="N82:O82"/>
    <mergeCell ref="N192:S192"/>
    <mergeCell ref="N83:AJ83"/>
    <mergeCell ref="B48:M48"/>
    <mergeCell ref="T152:AJ152"/>
    <mergeCell ref="B80:M81"/>
    <mergeCell ref="B86:M86"/>
    <mergeCell ref="B82:M83"/>
    <mergeCell ref="X186:AB186"/>
    <mergeCell ref="AC178:AJ178"/>
    <mergeCell ref="AC180:AJ180"/>
    <mergeCell ref="AC181:AJ181"/>
    <mergeCell ref="AC182:AJ182"/>
    <mergeCell ref="AC183:AJ183"/>
    <mergeCell ref="AC184:AJ184"/>
    <mergeCell ref="B189:M189"/>
    <mergeCell ref="B190:M190"/>
    <mergeCell ref="AC185:AJ185"/>
    <mergeCell ref="B42:M43"/>
    <mergeCell ref="B11:M11"/>
    <mergeCell ref="B12:M12"/>
    <mergeCell ref="N11:S11"/>
    <mergeCell ref="T11:AJ11"/>
    <mergeCell ref="N12:S12"/>
    <mergeCell ref="T12:AJ12"/>
    <mergeCell ref="B18:M19"/>
    <mergeCell ref="C17:S17"/>
    <mergeCell ref="T17:AJ17"/>
    <mergeCell ref="N18:S18"/>
    <mergeCell ref="T18:AJ18"/>
    <mergeCell ref="N19:S19"/>
    <mergeCell ref="T19:AJ19"/>
    <mergeCell ref="B20:S20"/>
    <mergeCell ref="T20:AJ20"/>
    <mergeCell ref="N43:AJ43"/>
    <mergeCell ref="T42:AJ42"/>
    <mergeCell ref="T13:AJ16"/>
    <mergeCell ref="C13:S16"/>
    <mergeCell ref="B8:M8"/>
    <mergeCell ref="B9:M9"/>
    <mergeCell ref="B10:M10"/>
    <mergeCell ref="N8:S8"/>
    <mergeCell ref="T8:AJ8"/>
    <mergeCell ref="N9:S9"/>
    <mergeCell ref="T9:AJ9"/>
    <mergeCell ref="N10:S10"/>
    <mergeCell ref="T10:AJ10"/>
    <mergeCell ref="B7:M7"/>
    <mergeCell ref="B1:AJ1"/>
    <mergeCell ref="B2:M2"/>
    <mergeCell ref="T5:AJ6"/>
    <mergeCell ref="B5:S6"/>
    <mergeCell ref="B3:S4"/>
    <mergeCell ref="T3:AJ4"/>
    <mergeCell ref="N7:S7"/>
    <mergeCell ref="T7:AJ7"/>
    <mergeCell ref="N57:AJ57"/>
    <mergeCell ref="AL57:AO57"/>
    <mergeCell ref="B60:M61"/>
    <mergeCell ref="N60:S60"/>
    <mergeCell ref="T60:AJ60"/>
    <mergeCell ref="AL60:AO60"/>
    <mergeCell ref="N61:AJ61"/>
    <mergeCell ref="AL61:AO61"/>
    <mergeCell ref="N62:AJ62"/>
    <mergeCell ref="AL62:AO62"/>
    <mergeCell ref="B63:M64"/>
    <mergeCell ref="N63:S63"/>
    <mergeCell ref="T63:AJ63"/>
    <mergeCell ref="AL63:AO63"/>
    <mergeCell ref="N64:AJ64"/>
    <mergeCell ref="AL64:AO64"/>
    <mergeCell ref="B65:M66"/>
    <mergeCell ref="N65:O65"/>
    <mergeCell ref="P65:AJ65"/>
    <mergeCell ref="AL65:AO65"/>
    <mergeCell ref="N66:AJ66"/>
    <mergeCell ref="AL66:AO66"/>
    <mergeCell ref="B67:M68"/>
    <mergeCell ref="N67:S67"/>
    <mergeCell ref="T67:AJ67"/>
    <mergeCell ref="AL67:AO67"/>
    <mergeCell ref="N68:AJ68"/>
    <mergeCell ref="AL68:AO68"/>
    <mergeCell ref="B69:M69"/>
    <mergeCell ref="N69:AJ69"/>
    <mergeCell ref="AL69:AO69"/>
    <mergeCell ref="B70:M71"/>
    <mergeCell ref="N70:S70"/>
    <mergeCell ref="T70:AJ70"/>
    <mergeCell ref="AL70:AO70"/>
    <mergeCell ref="N71:AJ71"/>
    <mergeCell ref="AL71:AO71"/>
    <mergeCell ref="B72:M73"/>
    <mergeCell ref="N72:O72"/>
    <mergeCell ref="P72:AJ72"/>
    <mergeCell ref="AL72:AO72"/>
    <mergeCell ref="N73:AJ73"/>
    <mergeCell ref="AL73:AO73"/>
    <mergeCell ref="B74:M75"/>
    <mergeCell ref="N74:S74"/>
    <mergeCell ref="T74:AJ74"/>
    <mergeCell ref="AL74:AO74"/>
    <mergeCell ref="N75:AJ75"/>
    <mergeCell ref="AL75:AO75"/>
    <mergeCell ref="B76:M76"/>
    <mergeCell ref="N76:AJ76"/>
    <mergeCell ref="AL76:AO76"/>
    <mergeCell ref="AL88:AO88"/>
    <mergeCell ref="AL89:AO89"/>
    <mergeCell ref="AL90:AO90"/>
    <mergeCell ref="AL91:AO91"/>
    <mergeCell ref="B87:M88"/>
    <mergeCell ref="N87:S87"/>
    <mergeCell ref="T87:AJ87"/>
    <mergeCell ref="AL87:AO87"/>
    <mergeCell ref="N88:AJ88"/>
    <mergeCell ref="B89:M90"/>
    <mergeCell ref="N89:O89"/>
    <mergeCell ref="P89:AJ89"/>
    <mergeCell ref="N90:AJ90"/>
    <mergeCell ref="B91:M92"/>
    <mergeCell ref="N91:S91"/>
    <mergeCell ref="T91:AJ91"/>
    <mergeCell ref="N92:AJ92"/>
    <mergeCell ref="B93:M93"/>
    <mergeCell ref="B96:M97"/>
    <mergeCell ref="AL96:AO96"/>
    <mergeCell ref="N97:AJ97"/>
    <mergeCell ref="AL97:AO97"/>
    <mergeCell ref="B98:M99"/>
    <mergeCell ref="AL98:AO98"/>
    <mergeCell ref="N99:AJ99"/>
    <mergeCell ref="AL99:AO99"/>
    <mergeCell ref="B94:M95"/>
    <mergeCell ref="N94:S94"/>
    <mergeCell ref="T94:AJ94"/>
    <mergeCell ref="N95:AJ95"/>
    <mergeCell ref="AL95:AO95"/>
    <mergeCell ref="N96:O96"/>
    <mergeCell ref="P96:AJ96"/>
    <mergeCell ref="N98:S98"/>
    <mergeCell ref="T98:AJ98"/>
    <mergeCell ref="B100:M100"/>
    <mergeCell ref="N100:AJ100"/>
    <mergeCell ref="B101:M102"/>
    <mergeCell ref="N101:S101"/>
    <mergeCell ref="T101:AJ101"/>
    <mergeCell ref="B103:M104"/>
    <mergeCell ref="N103:O103"/>
    <mergeCell ref="P103:AJ103"/>
    <mergeCell ref="AL103:AO103"/>
    <mergeCell ref="N104:AJ104"/>
    <mergeCell ref="AL104:AO104"/>
    <mergeCell ref="B105:M106"/>
    <mergeCell ref="N105:S105"/>
    <mergeCell ref="T105:AJ105"/>
    <mergeCell ref="AL105:AO105"/>
    <mergeCell ref="N106:AJ106"/>
    <mergeCell ref="AL106:AO106"/>
    <mergeCell ref="B107:M107"/>
    <mergeCell ref="N107:AJ107"/>
    <mergeCell ref="AL107:AO107"/>
    <mergeCell ref="B108:M109"/>
    <mergeCell ref="N108:S108"/>
    <mergeCell ref="T108:AJ108"/>
    <mergeCell ref="AL108:AO108"/>
    <mergeCell ref="N109:AJ109"/>
    <mergeCell ref="AL109:AO109"/>
    <mergeCell ref="B110:M111"/>
    <mergeCell ref="N110:O110"/>
    <mergeCell ref="P110:AJ110"/>
    <mergeCell ref="AL110:AO110"/>
    <mergeCell ref="N111:AJ111"/>
    <mergeCell ref="AL111:AO111"/>
    <mergeCell ref="B112:M113"/>
    <mergeCell ref="N112:S112"/>
    <mergeCell ref="T112:AJ112"/>
    <mergeCell ref="AL112:AO112"/>
    <mergeCell ref="N113:AJ113"/>
    <mergeCell ref="AL113:AO113"/>
    <mergeCell ref="B114:M114"/>
    <mergeCell ref="N114:AJ114"/>
    <mergeCell ref="AL114:AO114"/>
    <mergeCell ref="AL132:AO132"/>
    <mergeCell ref="B119:M148"/>
    <mergeCell ref="T126:AJ126"/>
    <mergeCell ref="T127:AJ127"/>
    <mergeCell ref="T128:AJ128"/>
    <mergeCell ref="AL129:AO129"/>
    <mergeCell ref="AL130:AO130"/>
    <mergeCell ref="AL119:AO119"/>
    <mergeCell ref="AL120:AO120"/>
    <mergeCell ref="AL121:AO121"/>
    <mergeCell ref="AL122:AO122"/>
    <mergeCell ref="AL123:AO123"/>
    <mergeCell ref="AL124:AO124"/>
    <mergeCell ref="AL133:AO133"/>
    <mergeCell ref="N134:S134"/>
    <mergeCell ref="T134:AJ134"/>
    <mergeCell ref="AL134:AO134"/>
    <mergeCell ref="N135:S136"/>
    <mergeCell ref="AL135:AO135"/>
    <mergeCell ref="AL136:AO136"/>
    <mergeCell ref="AL137:AO137"/>
    <mergeCell ref="N138:S138"/>
    <mergeCell ref="T138:AJ138"/>
    <mergeCell ref="AL138:AO138"/>
    <mergeCell ref="N139:S139"/>
    <mergeCell ref="T139:AJ139"/>
    <mergeCell ref="AL139:AO139"/>
    <mergeCell ref="N140:S140"/>
    <mergeCell ref="T140:AJ140"/>
    <mergeCell ref="AL140:AO140"/>
    <mergeCell ref="AH136:AJ136"/>
    <mergeCell ref="AL141:AO141"/>
    <mergeCell ref="AL142:AO142"/>
    <mergeCell ref="T143:AJ143"/>
    <mergeCell ref="AL143:AO143"/>
    <mergeCell ref="N144:S144"/>
    <mergeCell ref="T144:AJ144"/>
    <mergeCell ref="AL144:AO144"/>
    <mergeCell ref="AH141:AJ141"/>
    <mergeCell ref="AH142:AJ142"/>
    <mergeCell ref="AL159:AO159"/>
    <mergeCell ref="AL145:AO145"/>
    <mergeCell ref="N146:S146"/>
    <mergeCell ref="T146:AJ146"/>
    <mergeCell ref="AL146:AO146"/>
    <mergeCell ref="N147:S148"/>
    <mergeCell ref="AL147:AO147"/>
    <mergeCell ref="AL148:AO148"/>
    <mergeCell ref="N145:S145"/>
    <mergeCell ref="T145:AJ145"/>
    <mergeCell ref="AH147:AJ147"/>
    <mergeCell ref="AH148:AJ148"/>
    <mergeCell ref="AL13:AO16"/>
    <mergeCell ref="T21:AJ26"/>
    <mergeCell ref="B21:S26"/>
    <mergeCell ref="T27:AJ38"/>
    <mergeCell ref="B27:S38"/>
    <mergeCell ref="N168:S168"/>
    <mergeCell ref="T168:AJ168"/>
    <mergeCell ref="AL168:AO168"/>
    <mergeCell ref="B152:M171"/>
    <mergeCell ref="N164:S164"/>
    <mergeCell ref="T164:AJ164"/>
    <mergeCell ref="AL164:AO164"/>
    <mergeCell ref="N165:S165"/>
    <mergeCell ref="T165:AJ165"/>
    <mergeCell ref="AL165:AO165"/>
    <mergeCell ref="AL160:AO160"/>
    <mergeCell ref="N161:S161"/>
    <mergeCell ref="T161:AJ161"/>
    <mergeCell ref="AL161:AO161"/>
    <mergeCell ref="N162:S163"/>
    <mergeCell ref="T162:AD162"/>
    <mergeCell ref="AL162:AO162"/>
    <mergeCell ref="AL166:AO166"/>
    <mergeCell ref="T167:Y167"/>
    <mergeCell ref="Z167:AJ167"/>
    <mergeCell ref="AL167:AO167"/>
    <mergeCell ref="N160:S160"/>
    <mergeCell ref="AL27:AO38"/>
    <mergeCell ref="AL21:AO26"/>
    <mergeCell ref="AL169:AO169"/>
    <mergeCell ref="N170:S171"/>
    <mergeCell ref="T170:AD170"/>
    <mergeCell ref="AL170:AO170"/>
    <mergeCell ref="T171:Y171"/>
    <mergeCell ref="Z171:AJ171"/>
    <mergeCell ref="AL171:AO171"/>
    <mergeCell ref="T163:Y163"/>
    <mergeCell ref="Z163:AJ163"/>
    <mergeCell ref="AL163:AO163"/>
    <mergeCell ref="AL156:AO156"/>
    <mergeCell ref="N157:S157"/>
    <mergeCell ref="T157:AJ157"/>
    <mergeCell ref="AL157:AO157"/>
    <mergeCell ref="N158:S159"/>
    <mergeCell ref="T158:AD158"/>
    <mergeCell ref="AL158:AO158"/>
    <mergeCell ref="T159:Y159"/>
    <mergeCell ref="Z159:AJ159"/>
    <mergeCell ref="B149:M151"/>
    <mergeCell ref="N149:S149"/>
    <mergeCell ref="T149:AJ149"/>
    <mergeCell ref="N150:S150"/>
    <mergeCell ref="T150:AJ150"/>
    <mergeCell ref="N151:S151"/>
    <mergeCell ref="T151:AJ151"/>
    <mergeCell ref="T123:AG123"/>
    <mergeCell ref="T124:AG124"/>
    <mergeCell ref="T129:AG129"/>
    <mergeCell ref="T130:AG130"/>
    <mergeCell ref="T135:AG135"/>
    <mergeCell ref="T136:AG136"/>
    <mergeCell ref="T141:AG141"/>
    <mergeCell ref="T142:AG142"/>
    <mergeCell ref="T147:AG147"/>
    <mergeCell ref="T148:AG148"/>
    <mergeCell ref="AH123:AJ123"/>
    <mergeCell ref="AH124:AJ124"/>
    <mergeCell ref="AH129:AJ129"/>
    <mergeCell ref="AH130:AJ130"/>
    <mergeCell ref="AH135:AJ135"/>
    <mergeCell ref="T132:AJ132"/>
    <mergeCell ref="N143:S143"/>
  </mergeCells>
  <phoneticPr fontId="2"/>
  <dataValidations count="7">
    <dataValidation type="list" allowBlank="1" showInputMessage="1" showErrorMessage="1" sqref="N189" xr:uid="{00000000-0002-0000-0200-000001000000}">
      <formula1>"自立,自立、要支援,自立、要支援、要介護,要支援、要介護,要介護"</formula1>
    </dataValidation>
    <dataValidation type="list" allowBlank="1" showInputMessage="1" showErrorMessage="1" sqref="T174" xr:uid="{00000000-0002-0000-0200-000002000000}">
      <formula1>"一時介護室へ移る場合,介護居室へ移る場合,その他"</formula1>
    </dataValidation>
    <dataValidation type="list" allowBlank="1" showInputMessage="1" showErrorMessage="1" sqref="T166 T170 T154 T162 T158" xr:uid="{16325612-6547-45DE-A84B-3440C2B28AB3}">
      <formula1>"訪問診療,急変時の対応,訪問診療、急変時の対応,その他"</formula1>
    </dataValidation>
    <dataValidation type="list" allowBlank="1" showInputMessage="1" showErrorMessage="1" sqref="N117" xr:uid="{5A5878BC-E6A7-4A4C-8AC7-997149D153D9}">
      <formula1>"救急車の手配,入退院の付き添い,通院介助,救急車の手配、入退院の付き添い,救急車の手配、入退院の付き添い、通院介助,その他"</formula1>
    </dataValidation>
    <dataValidation type="list" allowBlank="1" showInputMessage="1" showErrorMessage="1" sqref="T180:T186 N195 T178 AH123:AH124 AH141:AH142 AH129:AH130 AH135:AH136 N149 AH147:AH148" xr:uid="{00000000-0002-0000-0200-000005000000}">
      <formula1>"あり,なし"</formula1>
    </dataValidation>
    <dataValidation type="list" allowBlank="1" showInputMessage="1" showErrorMessage="1" sqref="B86:M86 B93:M93 B100:M100 B107:M107 B114:M114" xr:uid="{00000000-0002-0000-0200-000008000000}">
      <formula1>"連携内容,協力内容"</formula1>
    </dataValidation>
    <dataValidation type="list" allowBlank="1" showInputMessage="1" showErrorMessage="1" sqref="N8:N12 N18" xr:uid="{00000000-0002-0000-0200-000009000000}">
      <formula1>"自ら実施,委託,自ら実施・委託,なし"</formula1>
    </dataValidation>
  </dataValidations>
  <printOptions horizontalCentered="1" verticalCentered="1"/>
  <pageMargins left="0.6692913385826772" right="0.6692913385826772" top="0.59055118110236227" bottom="0.59055118110236227" header="0.51181102362204722" footer="0.39370078740157483"/>
  <pageSetup paperSize="9" fitToHeight="0" orientation="portrait" blackAndWhite="1" r:id="rId1"/>
  <headerFooter alignWithMargins="0"/>
  <rowBreaks count="3" manualBreakCount="3">
    <brk id="39" max="35" man="1"/>
    <brk id="115" max="35" man="1"/>
    <brk id="172" max="35"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BP58"/>
  <sheetViews>
    <sheetView view="pageBreakPreview" zoomScale="90" zoomScaleNormal="85" zoomScaleSheetLayoutView="90" workbookViewId="0"/>
  </sheetViews>
  <sheetFormatPr defaultColWidth="2.5" defaultRowHeight="22.5" customHeight="1"/>
  <cols>
    <col min="1" max="1" width="2.5" style="9" customWidth="1"/>
    <col min="2" max="10" width="2.5" style="16" customWidth="1"/>
    <col min="11" max="36" width="2.5" style="9" customWidth="1"/>
    <col min="37" max="41" width="2.5" style="10"/>
    <col min="42" max="42" width="3.625" style="10" bestFit="1" customWidth="1"/>
    <col min="43" max="43" width="2.5" style="10"/>
    <col min="44" max="44" width="8.125" style="10" bestFit="1" customWidth="1"/>
    <col min="45" max="16384" width="2.5" style="10"/>
  </cols>
  <sheetData>
    <row r="1" spans="1:42" ht="21" customHeight="1">
      <c r="A1" s="8" t="s">
        <v>118</v>
      </c>
      <c r="B1" s="74" t="s">
        <v>336</v>
      </c>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
      <c r="AL1" s="208" t="s">
        <v>504</v>
      </c>
    </row>
    <row r="2" spans="1:42" ht="21" customHeight="1" thickBot="1">
      <c r="A2" s="8"/>
      <c r="B2" s="168" t="s">
        <v>134</v>
      </c>
      <c r="C2" s="127"/>
      <c r="D2" s="127"/>
      <c r="E2" s="127"/>
      <c r="F2" s="127"/>
      <c r="G2" s="127"/>
      <c r="H2" s="127"/>
      <c r="I2" s="127"/>
      <c r="J2" s="127"/>
      <c r="K2" s="127"/>
      <c r="L2" s="109"/>
      <c r="M2" s="109"/>
      <c r="N2" s="109"/>
      <c r="O2" s="8"/>
      <c r="P2" s="8"/>
      <c r="Q2" s="8"/>
      <c r="R2" s="8"/>
      <c r="S2" s="8"/>
      <c r="T2" s="8"/>
      <c r="U2" s="8"/>
      <c r="V2" s="8"/>
      <c r="W2" s="8"/>
      <c r="X2" s="8"/>
      <c r="Y2" s="8"/>
      <c r="Z2" s="8"/>
      <c r="AA2" s="8"/>
      <c r="AB2" s="8"/>
      <c r="AC2" s="8"/>
      <c r="AD2" s="8"/>
      <c r="AE2" s="8"/>
      <c r="AF2" s="8"/>
      <c r="AG2" s="8"/>
      <c r="AH2" s="8"/>
      <c r="AI2" s="8"/>
      <c r="AJ2" s="8"/>
      <c r="AL2" s="167" t="s">
        <v>502</v>
      </c>
    </row>
    <row r="3" spans="1:42" ht="21" customHeight="1">
      <c r="A3" s="75"/>
      <c r="B3" s="674"/>
      <c r="C3" s="675"/>
      <c r="D3" s="675"/>
      <c r="E3" s="675"/>
      <c r="F3" s="675"/>
      <c r="G3" s="675"/>
      <c r="H3" s="675"/>
      <c r="I3" s="675"/>
      <c r="J3" s="676"/>
      <c r="K3" s="714" t="s">
        <v>133</v>
      </c>
      <c r="L3" s="715"/>
      <c r="M3" s="715"/>
      <c r="N3" s="715"/>
      <c r="O3" s="715"/>
      <c r="P3" s="715"/>
      <c r="Q3" s="715"/>
      <c r="R3" s="715"/>
      <c r="S3" s="715"/>
      <c r="T3" s="241"/>
      <c r="U3" s="241"/>
      <c r="V3" s="241"/>
      <c r="W3" s="244"/>
      <c r="X3" s="244"/>
      <c r="Y3" s="244"/>
      <c r="Z3" s="707" t="s">
        <v>425</v>
      </c>
      <c r="AA3" s="702"/>
      <c r="AB3" s="702"/>
      <c r="AC3" s="702"/>
      <c r="AD3" s="702"/>
      <c r="AE3" s="702"/>
      <c r="AF3" s="702"/>
      <c r="AG3" s="702"/>
      <c r="AH3" s="702"/>
      <c r="AI3" s="702"/>
      <c r="AJ3" s="703"/>
      <c r="AL3" s="167" t="s">
        <v>791</v>
      </c>
      <c r="AO3" s="76"/>
    </row>
    <row r="4" spans="1:42" ht="21" customHeight="1">
      <c r="A4" s="75"/>
      <c r="B4" s="677"/>
      <c r="C4" s="678"/>
      <c r="D4" s="678"/>
      <c r="E4" s="678"/>
      <c r="F4" s="678"/>
      <c r="G4" s="678"/>
      <c r="H4" s="678"/>
      <c r="I4" s="678"/>
      <c r="J4" s="679"/>
      <c r="K4" s="716" t="s">
        <v>39</v>
      </c>
      <c r="L4" s="717"/>
      <c r="M4" s="717"/>
      <c r="N4" s="717"/>
      <c r="O4" s="717"/>
      <c r="P4" s="717"/>
      <c r="Q4" s="717"/>
      <c r="R4" s="717"/>
      <c r="S4" s="717"/>
      <c r="T4" s="242"/>
      <c r="U4" s="242"/>
      <c r="V4" s="242"/>
      <c r="W4" s="245"/>
      <c r="X4" s="245"/>
      <c r="Y4" s="245"/>
      <c r="Z4" s="708"/>
      <c r="AA4" s="709"/>
      <c r="AB4" s="709"/>
      <c r="AC4" s="709"/>
      <c r="AD4" s="709"/>
      <c r="AE4" s="709"/>
      <c r="AF4" s="709"/>
      <c r="AG4" s="709"/>
      <c r="AH4" s="709"/>
      <c r="AI4" s="709"/>
      <c r="AJ4" s="710"/>
      <c r="AL4" s="167" t="s">
        <v>503</v>
      </c>
    </row>
    <row r="5" spans="1:42" ht="21" customHeight="1">
      <c r="A5" s="75"/>
      <c r="B5" s="680"/>
      <c r="C5" s="681"/>
      <c r="D5" s="681"/>
      <c r="E5" s="681"/>
      <c r="F5" s="681"/>
      <c r="G5" s="681"/>
      <c r="H5" s="681"/>
      <c r="I5" s="681"/>
      <c r="J5" s="682"/>
      <c r="K5" s="77"/>
      <c r="L5" s="114"/>
      <c r="M5" s="114"/>
      <c r="N5" s="114"/>
      <c r="O5" s="114"/>
      <c r="P5" s="698" t="s">
        <v>38</v>
      </c>
      <c r="Q5" s="698"/>
      <c r="R5" s="698"/>
      <c r="S5" s="698"/>
      <c r="T5" s="698"/>
      <c r="U5" s="698" t="s">
        <v>40</v>
      </c>
      <c r="V5" s="698"/>
      <c r="W5" s="698"/>
      <c r="X5" s="698"/>
      <c r="Y5" s="699"/>
      <c r="Z5" s="711"/>
      <c r="AA5" s="704"/>
      <c r="AB5" s="704"/>
      <c r="AC5" s="704"/>
      <c r="AD5" s="704"/>
      <c r="AE5" s="704"/>
      <c r="AF5" s="704"/>
      <c r="AG5" s="704"/>
      <c r="AH5" s="704"/>
      <c r="AI5" s="704"/>
      <c r="AJ5" s="705"/>
      <c r="AL5" s="264" t="str">
        <f>IF(COUNTA(P6:Y16)=2,"未記入","")</f>
        <v/>
      </c>
      <c r="AM5" s="264"/>
      <c r="AN5" s="264"/>
      <c r="AO5" s="264"/>
    </row>
    <row r="6" spans="1:42" ht="21" customHeight="1">
      <c r="A6" s="75"/>
      <c r="B6" s="688" t="s">
        <v>76</v>
      </c>
      <c r="C6" s="689"/>
      <c r="D6" s="689"/>
      <c r="E6" s="689"/>
      <c r="F6" s="689"/>
      <c r="G6" s="689"/>
      <c r="H6" s="689"/>
      <c r="I6" s="689"/>
      <c r="J6" s="690"/>
      <c r="K6" s="686">
        <f>IF(P6+U6=0,"",P6+U6)</f>
        <v>1</v>
      </c>
      <c r="L6" s="686"/>
      <c r="M6" s="686"/>
      <c r="N6" s="686"/>
      <c r="O6" s="686"/>
      <c r="P6" s="687">
        <v>1</v>
      </c>
      <c r="Q6" s="687"/>
      <c r="R6" s="687"/>
      <c r="S6" s="687"/>
      <c r="T6" s="687"/>
      <c r="U6" s="687"/>
      <c r="V6" s="687"/>
      <c r="W6" s="687"/>
      <c r="X6" s="687"/>
      <c r="Y6" s="687"/>
      <c r="Z6" s="712"/>
      <c r="AA6" s="712"/>
      <c r="AB6" s="712"/>
      <c r="AC6" s="712"/>
      <c r="AD6" s="712"/>
      <c r="AE6" s="712"/>
      <c r="AF6" s="712"/>
      <c r="AG6" s="712"/>
      <c r="AH6" s="712"/>
      <c r="AI6" s="712"/>
      <c r="AJ6" s="713"/>
      <c r="AL6" s="807" t="str">
        <f>IF(COUNTIF($Z$6:$AJ$16,"*"&amp;B6&amp;"*")=1,IF(Z6="","兼務もれ",""),"")</f>
        <v/>
      </c>
      <c r="AM6" s="808"/>
      <c r="AN6" s="808"/>
      <c r="AO6" s="809"/>
    </row>
    <row r="7" spans="1:42" ht="21" customHeight="1">
      <c r="A7" s="75"/>
      <c r="B7" s="688" t="s">
        <v>41</v>
      </c>
      <c r="C7" s="689"/>
      <c r="D7" s="689"/>
      <c r="E7" s="689"/>
      <c r="F7" s="689"/>
      <c r="G7" s="689"/>
      <c r="H7" s="689"/>
      <c r="I7" s="689"/>
      <c r="J7" s="690"/>
      <c r="K7" s="686">
        <f>IF(P7+U7=0,"",P7+U7)</f>
        <v>2</v>
      </c>
      <c r="L7" s="686"/>
      <c r="M7" s="686"/>
      <c r="N7" s="686"/>
      <c r="O7" s="686"/>
      <c r="P7" s="687">
        <v>2</v>
      </c>
      <c r="Q7" s="687"/>
      <c r="R7" s="687"/>
      <c r="S7" s="687"/>
      <c r="T7" s="687"/>
      <c r="U7" s="687"/>
      <c r="V7" s="687"/>
      <c r="W7" s="687"/>
      <c r="X7" s="687"/>
      <c r="Y7" s="687"/>
      <c r="Z7" s="712" t="s">
        <v>775</v>
      </c>
      <c r="AA7" s="712"/>
      <c r="AB7" s="712"/>
      <c r="AC7" s="712"/>
      <c r="AD7" s="712"/>
      <c r="AE7" s="712"/>
      <c r="AF7" s="712"/>
      <c r="AG7" s="712"/>
      <c r="AH7" s="712"/>
      <c r="AI7" s="712"/>
      <c r="AJ7" s="713"/>
      <c r="AL7" s="804" t="str">
        <f t="shared" ref="AL7:AL16" si="0">IF(COUNTIF($Z$6:$AJ$16,"*"&amp;B7&amp;"*")=1,IF(Z7="","兼務もれ",""),"")</f>
        <v/>
      </c>
      <c r="AM7" s="805"/>
      <c r="AN7" s="805"/>
      <c r="AO7" s="806"/>
    </row>
    <row r="8" spans="1:42" ht="21" customHeight="1">
      <c r="A8" s="75"/>
      <c r="B8" s="726" t="s">
        <v>119</v>
      </c>
      <c r="C8" s="727"/>
      <c r="D8" s="727"/>
      <c r="E8" s="727"/>
      <c r="F8" s="727"/>
      <c r="G8" s="727"/>
      <c r="H8" s="727"/>
      <c r="I8" s="727"/>
      <c r="J8" s="728"/>
      <c r="K8" s="686">
        <f>IFERROR(P8+U8,"")</f>
        <v>23</v>
      </c>
      <c r="L8" s="686"/>
      <c r="M8" s="686"/>
      <c r="N8" s="686"/>
      <c r="O8" s="686"/>
      <c r="P8" s="686">
        <f>IF(SUM(P9:S10)=0,"",SUM(P9:S10))</f>
        <v>8</v>
      </c>
      <c r="Q8" s="686"/>
      <c r="R8" s="686"/>
      <c r="S8" s="686"/>
      <c r="T8" s="686"/>
      <c r="U8" s="686">
        <f>IF(SUM(U9:X10)=0,"",SUM(U9:X10))</f>
        <v>15</v>
      </c>
      <c r="V8" s="686"/>
      <c r="W8" s="686"/>
      <c r="X8" s="686"/>
      <c r="Y8" s="686"/>
      <c r="Z8" s="712"/>
      <c r="AA8" s="712"/>
      <c r="AB8" s="712"/>
      <c r="AC8" s="712"/>
      <c r="AD8" s="712"/>
      <c r="AE8" s="712"/>
      <c r="AF8" s="712"/>
      <c r="AG8" s="712"/>
      <c r="AH8" s="712"/>
      <c r="AI8" s="712"/>
      <c r="AJ8" s="713"/>
      <c r="AL8" s="807" t="str">
        <f>IF(COUNTIF($Z$6:$AJ$16,"*"&amp;B8&amp;"*")=1,IF(Z8="","兼務もれ",""),"")</f>
        <v/>
      </c>
      <c r="AM8" s="808"/>
      <c r="AN8" s="808"/>
      <c r="AO8" s="809"/>
    </row>
    <row r="9" spans="1:42" ht="21" customHeight="1">
      <c r="A9" s="75"/>
      <c r="B9" s="243"/>
      <c r="C9" s="725" t="s">
        <v>42</v>
      </c>
      <c r="D9" s="689"/>
      <c r="E9" s="689"/>
      <c r="F9" s="689"/>
      <c r="G9" s="689"/>
      <c r="H9" s="689"/>
      <c r="I9" s="689"/>
      <c r="J9" s="690"/>
      <c r="K9" s="686">
        <f t="shared" ref="K9:K16" si="1">IF(P9+U9=0,"",P9+U9)</f>
        <v>20</v>
      </c>
      <c r="L9" s="686"/>
      <c r="M9" s="686"/>
      <c r="N9" s="686"/>
      <c r="O9" s="686"/>
      <c r="P9" s="687">
        <v>6</v>
      </c>
      <c r="Q9" s="687"/>
      <c r="R9" s="687"/>
      <c r="S9" s="687"/>
      <c r="T9" s="687"/>
      <c r="U9" s="687">
        <v>14</v>
      </c>
      <c r="V9" s="687"/>
      <c r="W9" s="687"/>
      <c r="X9" s="687"/>
      <c r="Y9" s="687"/>
      <c r="Z9" s="712" t="s">
        <v>776</v>
      </c>
      <c r="AA9" s="712"/>
      <c r="AB9" s="712"/>
      <c r="AC9" s="712"/>
      <c r="AD9" s="712"/>
      <c r="AE9" s="712"/>
      <c r="AF9" s="712"/>
      <c r="AG9" s="712"/>
      <c r="AH9" s="712"/>
      <c r="AI9" s="712"/>
      <c r="AJ9" s="713"/>
      <c r="AL9" s="807" t="str">
        <f>IF(COUNTIF($Z$6:$AJ$16,"*"&amp;C9&amp;"*")=1,IF(Z9="","兼務もれ",""),"")</f>
        <v/>
      </c>
      <c r="AM9" s="808"/>
      <c r="AN9" s="808"/>
      <c r="AO9" s="809"/>
    </row>
    <row r="10" spans="1:42" ht="21" customHeight="1">
      <c r="A10" s="75"/>
      <c r="B10" s="166"/>
      <c r="C10" s="725" t="s">
        <v>120</v>
      </c>
      <c r="D10" s="689"/>
      <c r="E10" s="689"/>
      <c r="F10" s="689"/>
      <c r="G10" s="689"/>
      <c r="H10" s="689"/>
      <c r="I10" s="689"/>
      <c r="J10" s="690"/>
      <c r="K10" s="686">
        <f t="shared" si="1"/>
        <v>3</v>
      </c>
      <c r="L10" s="686"/>
      <c r="M10" s="686"/>
      <c r="N10" s="686"/>
      <c r="O10" s="686"/>
      <c r="P10" s="687">
        <v>2</v>
      </c>
      <c r="Q10" s="687"/>
      <c r="R10" s="687"/>
      <c r="S10" s="687"/>
      <c r="T10" s="687"/>
      <c r="U10" s="687">
        <v>1</v>
      </c>
      <c r="V10" s="687"/>
      <c r="W10" s="687"/>
      <c r="X10" s="687"/>
      <c r="Y10" s="687"/>
      <c r="Z10" s="712"/>
      <c r="AA10" s="712"/>
      <c r="AB10" s="712"/>
      <c r="AC10" s="712"/>
      <c r="AD10" s="712"/>
      <c r="AE10" s="712"/>
      <c r="AF10" s="712"/>
      <c r="AG10" s="712"/>
      <c r="AH10" s="712"/>
      <c r="AI10" s="712"/>
      <c r="AJ10" s="713"/>
      <c r="AL10" s="807" t="str">
        <f>IF(COUNTIF($Z$6:$AJ$16,"*"&amp;C10&amp;"*")=1,IF(Z10="","兼務もれ",""),"")</f>
        <v/>
      </c>
      <c r="AM10" s="808"/>
      <c r="AN10" s="808"/>
      <c r="AO10" s="809"/>
    </row>
    <row r="11" spans="1:42" ht="21" customHeight="1">
      <c r="A11" s="75"/>
      <c r="B11" s="688" t="s">
        <v>121</v>
      </c>
      <c r="C11" s="689"/>
      <c r="D11" s="689"/>
      <c r="E11" s="689"/>
      <c r="F11" s="689"/>
      <c r="G11" s="689"/>
      <c r="H11" s="689"/>
      <c r="I11" s="689"/>
      <c r="J11" s="690"/>
      <c r="K11" s="686">
        <f t="shared" si="1"/>
        <v>1</v>
      </c>
      <c r="L11" s="686"/>
      <c r="M11" s="686"/>
      <c r="N11" s="686"/>
      <c r="O11" s="686"/>
      <c r="P11" s="687">
        <v>1</v>
      </c>
      <c r="Q11" s="687"/>
      <c r="R11" s="687"/>
      <c r="S11" s="687"/>
      <c r="T11" s="687"/>
      <c r="U11" s="687"/>
      <c r="V11" s="687"/>
      <c r="W11" s="687"/>
      <c r="X11" s="687"/>
      <c r="Y11" s="687"/>
      <c r="Z11" s="712"/>
      <c r="AA11" s="712"/>
      <c r="AB11" s="712"/>
      <c r="AC11" s="712"/>
      <c r="AD11" s="712"/>
      <c r="AE11" s="712"/>
      <c r="AF11" s="712"/>
      <c r="AG11" s="712"/>
      <c r="AH11" s="712"/>
      <c r="AI11" s="712"/>
      <c r="AJ11" s="713"/>
      <c r="AL11" s="807" t="str">
        <f t="shared" si="0"/>
        <v/>
      </c>
      <c r="AM11" s="808"/>
      <c r="AN11" s="808"/>
      <c r="AO11" s="809"/>
    </row>
    <row r="12" spans="1:42" ht="21" customHeight="1">
      <c r="A12" s="75"/>
      <c r="B12" s="688" t="s">
        <v>43</v>
      </c>
      <c r="C12" s="689"/>
      <c r="D12" s="689"/>
      <c r="E12" s="689"/>
      <c r="F12" s="689"/>
      <c r="G12" s="689"/>
      <c r="H12" s="689"/>
      <c r="I12" s="689"/>
      <c r="J12" s="690"/>
      <c r="K12" s="686">
        <f t="shared" si="1"/>
        <v>1</v>
      </c>
      <c r="L12" s="686"/>
      <c r="M12" s="686"/>
      <c r="N12" s="686"/>
      <c r="O12" s="686"/>
      <c r="P12" s="687">
        <v>1</v>
      </c>
      <c r="Q12" s="687"/>
      <c r="R12" s="687"/>
      <c r="S12" s="687"/>
      <c r="T12" s="687"/>
      <c r="U12" s="687"/>
      <c r="V12" s="687"/>
      <c r="W12" s="687"/>
      <c r="X12" s="687"/>
      <c r="Y12" s="687"/>
      <c r="Z12" s="712"/>
      <c r="AA12" s="712"/>
      <c r="AB12" s="712"/>
      <c r="AC12" s="712"/>
      <c r="AD12" s="712"/>
      <c r="AE12" s="712"/>
      <c r="AF12" s="712"/>
      <c r="AG12" s="712"/>
      <c r="AH12" s="712"/>
      <c r="AI12" s="712"/>
      <c r="AJ12" s="713"/>
      <c r="AL12" s="807" t="str">
        <f t="shared" si="0"/>
        <v/>
      </c>
      <c r="AM12" s="808"/>
      <c r="AN12" s="808"/>
      <c r="AO12" s="809"/>
      <c r="AP12" s="167"/>
    </row>
    <row r="13" spans="1:42" ht="21" customHeight="1">
      <c r="A13" s="75"/>
      <c r="B13" s="688" t="s">
        <v>122</v>
      </c>
      <c r="C13" s="689"/>
      <c r="D13" s="689"/>
      <c r="E13" s="689"/>
      <c r="F13" s="689"/>
      <c r="G13" s="689"/>
      <c r="H13" s="689"/>
      <c r="I13" s="689"/>
      <c r="J13" s="690"/>
      <c r="K13" s="686">
        <f t="shared" si="1"/>
        <v>1</v>
      </c>
      <c r="L13" s="686"/>
      <c r="M13" s="686"/>
      <c r="N13" s="686"/>
      <c r="O13" s="686"/>
      <c r="P13" s="687"/>
      <c r="Q13" s="687"/>
      <c r="R13" s="687"/>
      <c r="S13" s="687"/>
      <c r="T13" s="687"/>
      <c r="U13" s="687">
        <v>1</v>
      </c>
      <c r="V13" s="687"/>
      <c r="W13" s="687"/>
      <c r="X13" s="687"/>
      <c r="Y13" s="687"/>
      <c r="Z13" s="712"/>
      <c r="AA13" s="712"/>
      <c r="AB13" s="712"/>
      <c r="AC13" s="712"/>
      <c r="AD13" s="712"/>
      <c r="AE13" s="712"/>
      <c r="AF13" s="712"/>
      <c r="AG13" s="712"/>
      <c r="AH13" s="712"/>
      <c r="AI13" s="712"/>
      <c r="AJ13" s="713"/>
      <c r="AL13" s="807" t="str">
        <f t="shared" si="0"/>
        <v/>
      </c>
      <c r="AM13" s="808"/>
      <c r="AN13" s="808"/>
      <c r="AO13" s="809"/>
    </row>
    <row r="14" spans="1:42" ht="21" customHeight="1">
      <c r="A14" s="75"/>
      <c r="B14" s="688" t="s">
        <v>123</v>
      </c>
      <c r="C14" s="689"/>
      <c r="D14" s="689"/>
      <c r="E14" s="689"/>
      <c r="F14" s="689"/>
      <c r="G14" s="689"/>
      <c r="H14" s="689"/>
      <c r="I14" s="689"/>
      <c r="J14" s="690"/>
      <c r="K14" s="686">
        <f t="shared" si="1"/>
        <v>5</v>
      </c>
      <c r="L14" s="686"/>
      <c r="M14" s="686"/>
      <c r="N14" s="686"/>
      <c r="O14" s="686"/>
      <c r="P14" s="687"/>
      <c r="Q14" s="687"/>
      <c r="R14" s="687"/>
      <c r="S14" s="687"/>
      <c r="T14" s="687"/>
      <c r="U14" s="687">
        <v>5</v>
      </c>
      <c r="V14" s="687"/>
      <c r="W14" s="687"/>
      <c r="X14" s="687"/>
      <c r="Y14" s="687"/>
      <c r="Z14" s="712"/>
      <c r="AA14" s="712"/>
      <c r="AB14" s="712"/>
      <c r="AC14" s="712"/>
      <c r="AD14" s="712"/>
      <c r="AE14" s="712"/>
      <c r="AF14" s="712"/>
      <c r="AG14" s="712"/>
      <c r="AH14" s="712"/>
      <c r="AI14" s="712"/>
      <c r="AJ14" s="713"/>
      <c r="AL14" s="807" t="str">
        <f t="shared" si="0"/>
        <v/>
      </c>
      <c r="AM14" s="808"/>
      <c r="AN14" s="808"/>
      <c r="AO14" s="809"/>
    </row>
    <row r="15" spans="1:42" ht="21" customHeight="1">
      <c r="A15" s="75"/>
      <c r="B15" s="688" t="s">
        <v>124</v>
      </c>
      <c r="C15" s="689"/>
      <c r="D15" s="689"/>
      <c r="E15" s="689"/>
      <c r="F15" s="689"/>
      <c r="G15" s="689"/>
      <c r="H15" s="689"/>
      <c r="I15" s="689"/>
      <c r="J15" s="690"/>
      <c r="K15" s="686">
        <f t="shared" si="1"/>
        <v>3</v>
      </c>
      <c r="L15" s="686"/>
      <c r="M15" s="686"/>
      <c r="N15" s="686"/>
      <c r="O15" s="686"/>
      <c r="P15" s="687">
        <v>3</v>
      </c>
      <c r="Q15" s="687"/>
      <c r="R15" s="687"/>
      <c r="S15" s="687"/>
      <c r="T15" s="687"/>
      <c r="U15" s="687"/>
      <c r="V15" s="687"/>
      <c r="W15" s="687"/>
      <c r="X15" s="687"/>
      <c r="Y15" s="687"/>
      <c r="Z15" s="712"/>
      <c r="AA15" s="712"/>
      <c r="AB15" s="712"/>
      <c r="AC15" s="712"/>
      <c r="AD15" s="712"/>
      <c r="AE15" s="712"/>
      <c r="AF15" s="712"/>
      <c r="AG15" s="712"/>
      <c r="AH15" s="712"/>
      <c r="AI15" s="712"/>
      <c r="AJ15" s="713"/>
      <c r="AL15" s="807" t="str">
        <f t="shared" si="0"/>
        <v/>
      </c>
      <c r="AM15" s="808"/>
      <c r="AN15" s="808"/>
      <c r="AO15" s="809"/>
    </row>
    <row r="16" spans="1:42" ht="21" customHeight="1" thickBot="1">
      <c r="A16" s="75"/>
      <c r="B16" s="691" t="s">
        <v>125</v>
      </c>
      <c r="C16" s="692"/>
      <c r="D16" s="692"/>
      <c r="E16" s="692"/>
      <c r="F16" s="692"/>
      <c r="G16" s="692"/>
      <c r="H16" s="692"/>
      <c r="I16" s="692"/>
      <c r="J16" s="693"/>
      <c r="K16" s="729">
        <f t="shared" si="1"/>
        <v>1</v>
      </c>
      <c r="L16" s="729"/>
      <c r="M16" s="729"/>
      <c r="N16" s="729"/>
      <c r="O16" s="729"/>
      <c r="P16" s="718">
        <v>1</v>
      </c>
      <c r="Q16" s="718"/>
      <c r="R16" s="718"/>
      <c r="S16" s="718"/>
      <c r="T16" s="718"/>
      <c r="U16" s="718"/>
      <c r="V16" s="718"/>
      <c r="W16" s="718"/>
      <c r="X16" s="718"/>
      <c r="Y16" s="718"/>
      <c r="Z16" s="700"/>
      <c r="AA16" s="700"/>
      <c r="AB16" s="700"/>
      <c r="AC16" s="700"/>
      <c r="AD16" s="700"/>
      <c r="AE16" s="700"/>
      <c r="AF16" s="700"/>
      <c r="AG16" s="700"/>
      <c r="AH16" s="700"/>
      <c r="AI16" s="700"/>
      <c r="AJ16" s="701"/>
      <c r="AL16" s="807" t="str">
        <f t="shared" si="0"/>
        <v/>
      </c>
      <c r="AM16" s="808"/>
      <c r="AN16" s="808"/>
      <c r="AO16" s="809"/>
    </row>
    <row r="17" spans="1:41" s="7" customFormat="1" ht="21" customHeight="1">
      <c r="A17" s="16"/>
      <c r="B17" s="16"/>
      <c r="C17" s="16"/>
      <c r="D17" s="16"/>
      <c r="E17" s="16"/>
      <c r="F17" s="16"/>
      <c r="G17" s="16"/>
      <c r="H17" s="16"/>
      <c r="I17" s="16"/>
      <c r="J17" s="16"/>
      <c r="K17" s="16"/>
      <c r="L17" s="16"/>
      <c r="M17" s="16"/>
      <c r="N17" s="16"/>
      <c r="O17" s="16"/>
      <c r="P17" s="16"/>
      <c r="Q17" s="16"/>
      <c r="R17" s="16"/>
      <c r="S17" s="16"/>
      <c r="T17" s="16"/>
      <c r="Y17" s="16"/>
      <c r="Z17" s="16"/>
      <c r="AA17" s="16"/>
      <c r="AB17" s="16"/>
      <c r="AC17" s="16"/>
      <c r="AD17" s="16"/>
      <c r="AE17" s="16"/>
      <c r="AF17" s="16"/>
      <c r="AG17" s="16"/>
      <c r="AH17" s="16"/>
      <c r="AI17" s="16"/>
      <c r="AJ17" s="16"/>
    </row>
    <row r="18" spans="1:41" ht="21" customHeight="1" thickBot="1">
      <c r="B18" s="246" t="s">
        <v>135</v>
      </c>
      <c r="C18" s="246"/>
      <c r="D18" s="246"/>
      <c r="E18" s="246"/>
      <c r="F18" s="246"/>
      <c r="G18" s="246"/>
      <c r="H18" s="246"/>
      <c r="I18" s="246"/>
      <c r="J18" s="246"/>
      <c r="K18" s="246"/>
      <c r="L18" s="246"/>
      <c r="M18" s="246"/>
      <c r="N18" s="246"/>
      <c r="O18" s="246"/>
      <c r="P18" s="246"/>
      <c r="Q18" s="246"/>
      <c r="R18" s="246"/>
      <c r="S18" s="247"/>
      <c r="T18" s="113"/>
      <c r="U18" s="113"/>
      <c r="V18" s="113"/>
      <c r="W18" s="80"/>
      <c r="X18" s="34"/>
      <c r="Y18" s="34"/>
    </row>
    <row r="19" spans="1:41" ht="21" customHeight="1">
      <c r="B19" s="719"/>
      <c r="C19" s="720"/>
      <c r="D19" s="720"/>
      <c r="E19" s="720"/>
      <c r="F19" s="720"/>
      <c r="G19" s="720"/>
      <c r="H19" s="720"/>
      <c r="I19" s="720"/>
      <c r="J19" s="720"/>
      <c r="K19" s="721"/>
      <c r="L19" s="147" t="s">
        <v>39</v>
      </c>
      <c r="M19" s="138"/>
      <c r="N19" s="138"/>
      <c r="O19" s="138"/>
      <c r="P19" s="138"/>
      <c r="Q19" s="138"/>
      <c r="R19" s="138"/>
      <c r="S19" s="138"/>
      <c r="T19" s="138"/>
      <c r="U19" s="138"/>
      <c r="V19" s="138"/>
      <c r="W19" s="138"/>
      <c r="X19" s="138"/>
      <c r="Y19" s="138"/>
      <c r="Z19" s="148"/>
      <c r="AA19" s="702" t="s">
        <v>329</v>
      </c>
      <c r="AB19" s="702"/>
      <c r="AC19" s="702"/>
      <c r="AD19" s="702"/>
      <c r="AE19" s="702"/>
      <c r="AF19" s="702"/>
      <c r="AG19" s="702"/>
      <c r="AH19" s="702"/>
      <c r="AI19" s="702"/>
      <c r="AJ19" s="703"/>
    </row>
    <row r="20" spans="1:41" ht="21" customHeight="1">
      <c r="B20" s="722"/>
      <c r="C20" s="723"/>
      <c r="D20" s="723"/>
      <c r="E20" s="723"/>
      <c r="F20" s="723"/>
      <c r="G20" s="723"/>
      <c r="H20" s="723"/>
      <c r="I20" s="723"/>
      <c r="J20" s="723"/>
      <c r="K20" s="724"/>
      <c r="L20" s="112"/>
      <c r="M20" s="112"/>
      <c r="N20" s="112"/>
      <c r="O20" s="112"/>
      <c r="P20" s="112"/>
      <c r="Q20" s="698" t="s">
        <v>38</v>
      </c>
      <c r="R20" s="698"/>
      <c r="S20" s="698"/>
      <c r="T20" s="698"/>
      <c r="U20" s="698"/>
      <c r="V20" s="698" t="s">
        <v>40</v>
      </c>
      <c r="W20" s="698"/>
      <c r="X20" s="698"/>
      <c r="Y20" s="698"/>
      <c r="Z20" s="698"/>
      <c r="AA20" s="704"/>
      <c r="AB20" s="704"/>
      <c r="AC20" s="704"/>
      <c r="AD20" s="704"/>
      <c r="AE20" s="704"/>
      <c r="AF20" s="704"/>
      <c r="AG20" s="704"/>
      <c r="AH20" s="704"/>
      <c r="AI20" s="704"/>
      <c r="AJ20" s="705"/>
      <c r="AL20" s="264" t="str">
        <f>IF(COUNTA(Q21:Z25)=0,"未記入","")</f>
        <v/>
      </c>
      <c r="AM20" s="264"/>
      <c r="AN20" s="264"/>
      <c r="AO20" s="264"/>
    </row>
    <row r="21" spans="1:41" ht="25.5" customHeight="1">
      <c r="B21" s="683" t="s">
        <v>650</v>
      </c>
      <c r="C21" s="684"/>
      <c r="D21" s="684"/>
      <c r="E21" s="684"/>
      <c r="F21" s="684"/>
      <c r="G21" s="684"/>
      <c r="H21" s="684"/>
      <c r="I21" s="684"/>
      <c r="J21" s="684"/>
      <c r="K21" s="685"/>
      <c r="L21" s="694">
        <f>IF(Q21+V21=0,"",Q21+V21)</f>
        <v>1</v>
      </c>
      <c r="M21" s="694"/>
      <c r="N21" s="694"/>
      <c r="O21" s="694"/>
      <c r="P21" s="695"/>
      <c r="Q21" s="696">
        <v>1</v>
      </c>
      <c r="R21" s="696"/>
      <c r="S21" s="696"/>
      <c r="T21" s="696"/>
      <c r="U21" s="697"/>
      <c r="V21" s="696"/>
      <c r="W21" s="696"/>
      <c r="X21" s="696"/>
      <c r="Y21" s="696"/>
      <c r="Z21" s="697"/>
      <c r="AA21" s="374"/>
      <c r="AB21" s="374"/>
      <c r="AC21" s="374"/>
      <c r="AD21" s="374"/>
      <c r="AE21" s="374"/>
      <c r="AF21" s="374"/>
      <c r="AG21" s="374"/>
      <c r="AH21" s="374"/>
      <c r="AI21" s="374"/>
      <c r="AJ21" s="706"/>
      <c r="AK21" s="76"/>
    </row>
    <row r="22" spans="1:41" ht="25.5" customHeight="1">
      <c r="B22" s="683" t="s">
        <v>651</v>
      </c>
      <c r="C22" s="684"/>
      <c r="D22" s="684"/>
      <c r="E22" s="684"/>
      <c r="F22" s="684"/>
      <c r="G22" s="684"/>
      <c r="H22" s="684"/>
      <c r="I22" s="684"/>
      <c r="J22" s="684"/>
      <c r="K22" s="685"/>
      <c r="L22" s="694">
        <f t="shared" ref="L22:L24" si="2">IF(Q22+V22=0,"",Q22+V22)</f>
        <v>10</v>
      </c>
      <c r="M22" s="694"/>
      <c r="N22" s="694"/>
      <c r="O22" s="694"/>
      <c r="P22" s="695"/>
      <c r="Q22" s="696">
        <v>4</v>
      </c>
      <c r="R22" s="696"/>
      <c r="S22" s="696"/>
      <c r="T22" s="696"/>
      <c r="U22" s="697"/>
      <c r="V22" s="696">
        <v>6</v>
      </c>
      <c r="W22" s="696"/>
      <c r="X22" s="696"/>
      <c r="Y22" s="696"/>
      <c r="Z22" s="697"/>
      <c r="AA22" s="374"/>
      <c r="AB22" s="374"/>
      <c r="AC22" s="374"/>
      <c r="AD22" s="374"/>
      <c r="AE22" s="374"/>
      <c r="AF22" s="374"/>
      <c r="AG22" s="374"/>
      <c r="AH22" s="374"/>
      <c r="AI22" s="374"/>
      <c r="AJ22" s="706"/>
      <c r="AL22" s="81"/>
    </row>
    <row r="23" spans="1:41" ht="25.5" customHeight="1">
      <c r="B23" s="683" t="s">
        <v>652</v>
      </c>
      <c r="C23" s="684"/>
      <c r="D23" s="684"/>
      <c r="E23" s="684"/>
      <c r="F23" s="684"/>
      <c r="G23" s="684"/>
      <c r="H23" s="684"/>
      <c r="I23" s="684"/>
      <c r="J23" s="684"/>
      <c r="K23" s="685"/>
      <c r="L23" s="694">
        <f t="shared" si="2"/>
        <v>13</v>
      </c>
      <c r="M23" s="694"/>
      <c r="N23" s="694"/>
      <c r="O23" s="694"/>
      <c r="P23" s="695"/>
      <c r="Q23" s="696">
        <v>5</v>
      </c>
      <c r="R23" s="696"/>
      <c r="S23" s="696"/>
      <c r="T23" s="696"/>
      <c r="U23" s="697"/>
      <c r="V23" s="696">
        <v>8</v>
      </c>
      <c r="W23" s="696"/>
      <c r="X23" s="696"/>
      <c r="Y23" s="696"/>
      <c r="Z23" s="697"/>
      <c r="AA23" s="374"/>
      <c r="AB23" s="374"/>
      <c r="AC23" s="374"/>
      <c r="AD23" s="374"/>
      <c r="AE23" s="374"/>
      <c r="AF23" s="374"/>
      <c r="AG23" s="374"/>
      <c r="AH23" s="374"/>
      <c r="AI23" s="374"/>
      <c r="AJ23" s="706"/>
      <c r="AL23" s="76"/>
    </row>
    <row r="24" spans="1:41" ht="25.5" customHeight="1">
      <c r="B24" s="683" t="s">
        <v>653</v>
      </c>
      <c r="C24" s="684"/>
      <c r="D24" s="684"/>
      <c r="E24" s="684"/>
      <c r="F24" s="684"/>
      <c r="G24" s="684"/>
      <c r="H24" s="684"/>
      <c r="I24" s="684"/>
      <c r="J24" s="684"/>
      <c r="K24" s="685"/>
      <c r="L24" s="694">
        <f t="shared" si="2"/>
        <v>2</v>
      </c>
      <c r="M24" s="694"/>
      <c r="N24" s="694"/>
      <c r="O24" s="694"/>
      <c r="P24" s="695"/>
      <c r="Q24" s="696">
        <v>1</v>
      </c>
      <c r="R24" s="696"/>
      <c r="S24" s="696"/>
      <c r="T24" s="696"/>
      <c r="U24" s="697"/>
      <c r="V24" s="696">
        <v>1</v>
      </c>
      <c r="W24" s="696"/>
      <c r="X24" s="696"/>
      <c r="Y24" s="696"/>
      <c r="Z24" s="697"/>
      <c r="AA24" s="374"/>
      <c r="AB24" s="374"/>
      <c r="AC24" s="374"/>
      <c r="AD24" s="374"/>
      <c r="AE24" s="374"/>
      <c r="AF24" s="374"/>
      <c r="AG24" s="374"/>
      <c r="AH24" s="374"/>
      <c r="AI24" s="374"/>
      <c r="AJ24" s="706"/>
    </row>
    <row r="25" spans="1:41" ht="50.25" customHeight="1" thickBot="1">
      <c r="B25" s="745" t="s">
        <v>654</v>
      </c>
      <c r="C25" s="746"/>
      <c r="D25" s="746"/>
      <c r="E25" s="746"/>
      <c r="F25" s="746"/>
      <c r="G25" s="746"/>
      <c r="H25" s="746"/>
      <c r="I25" s="746"/>
      <c r="J25" s="746"/>
      <c r="K25" s="747"/>
      <c r="L25" s="743">
        <f>IF(Q25+V25=0,"",Q25+V25)</f>
        <v>2</v>
      </c>
      <c r="M25" s="743"/>
      <c r="N25" s="743"/>
      <c r="O25" s="743"/>
      <c r="P25" s="744"/>
      <c r="Q25" s="763">
        <v>1</v>
      </c>
      <c r="R25" s="763"/>
      <c r="S25" s="763"/>
      <c r="T25" s="763"/>
      <c r="U25" s="764"/>
      <c r="V25" s="763">
        <v>1</v>
      </c>
      <c r="W25" s="763"/>
      <c r="X25" s="763"/>
      <c r="Y25" s="763"/>
      <c r="Z25" s="764"/>
      <c r="AA25" s="774" t="s">
        <v>655</v>
      </c>
      <c r="AB25" s="775"/>
      <c r="AC25" s="775"/>
      <c r="AD25" s="775"/>
      <c r="AE25" s="775"/>
      <c r="AF25" s="775"/>
      <c r="AG25" s="775"/>
      <c r="AH25" s="775"/>
      <c r="AI25" s="775"/>
      <c r="AJ25" s="776"/>
    </row>
    <row r="26" spans="1:41" ht="21" customHeight="1">
      <c r="B26" s="74"/>
      <c r="C26" s="7"/>
      <c r="D26" s="7"/>
      <c r="E26" s="7"/>
      <c r="F26" s="7"/>
      <c r="G26" s="7"/>
      <c r="H26" s="7"/>
      <c r="I26" s="7"/>
      <c r="J26" s="7"/>
      <c r="K26" s="10"/>
      <c r="L26" s="10"/>
      <c r="M26" s="10"/>
      <c r="N26" s="10"/>
      <c r="O26" s="10"/>
      <c r="P26" s="10"/>
      <c r="Q26" s="10"/>
      <c r="R26" s="10"/>
      <c r="S26" s="10"/>
      <c r="T26" s="10"/>
      <c r="U26" s="10"/>
      <c r="V26" s="10"/>
      <c r="W26" s="10"/>
      <c r="X26" s="10"/>
      <c r="Y26" s="10"/>
    </row>
    <row r="27" spans="1:41" ht="21" customHeight="1" thickBot="1">
      <c r="B27" s="246" t="s">
        <v>145</v>
      </c>
      <c r="C27" s="246"/>
      <c r="D27" s="246"/>
      <c r="E27" s="246"/>
      <c r="F27" s="246"/>
      <c r="G27" s="246"/>
      <c r="H27" s="246"/>
      <c r="I27" s="246"/>
      <c r="J27" s="246"/>
      <c r="K27" s="246"/>
      <c r="L27" s="246"/>
      <c r="M27" s="246"/>
      <c r="N27" s="246"/>
      <c r="O27" s="246"/>
      <c r="P27" s="246"/>
      <c r="Q27" s="246"/>
      <c r="R27" s="246"/>
      <c r="S27" s="246"/>
      <c r="T27" s="111"/>
      <c r="U27" s="111"/>
      <c r="V27" s="111"/>
      <c r="W27" s="80"/>
      <c r="X27" s="34"/>
      <c r="Y27" s="34"/>
    </row>
    <row r="28" spans="1:41" ht="21" customHeight="1">
      <c r="B28" s="719"/>
      <c r="C28" s="720"/>
      <c r="D28" s="720"/>
      <c r="E28" s="720"/>
      <c r="F28" s="720"/>
      <c r="G28" s="720"/>
      <c r="H28" s="720"/>
      <c r="I28" s="720"/>
      <c r="J28" s="720"/>
      <c r="K28" s="721"/>
      <c r="L28" s="147" t="s">
        <v>39</v>
      </c>
      <c r="M28" s="138"/>
      <c r="N28" s="138"/>
      <c r="O28" s="138"/>
      <c r="P28" s="138"/>
      <c r="Q28" s="138"/>
      <c r="R28" s="138"/>
      <c r="S28" s="138"/>
      <c r="T28" s="138"/>
      <c r="U28" s="138"/>
      <c r="V28" s="138"/>
      <c r="W28" s="138"/>
      <c r="X28" s="138"/>
      <c r="Y28" s="138"/>
      <c r="Z28" s="148"/>
      <c r="AA28" s="702" t="s">
        <v>329</v>
      </c>
      <c r="AB28" s="702"/>
      <c r="AC28" s="702"/>
      <c r="AD28" s="702"/>
      <c r="AE28" s="702"/>
      <c r="AF28" s="702"/>
      <c r="AG28" s="702"/>
      <c r="AH28" s="702"/>
      <c r="AI28" s="702"/>
      <c r="AJ28" s="703"/>
    </row>
    <row r="29" spans="1:41" ht="21" customHeight="1">
      <c r="B29" s="722"/>
      <c r="C29" s="723"/>
      <c r="D29" s="723"/>
      <c r="E29" s="723"/>
      <c r="F29" s="723"/>
      <c r="G29" s="723"/>
      <c r="H29" s="723"/>
      <c r="I29" s="723"/>
      <c r="J29" s="723"/>
      <c r="K29" s="724"/>
      <c r="L29" s="112"/>
      <c r="M29" s="112"/>
      <c r="N29" s="112"/>
      <c r="O29" s="112"/>
      <c r="P29" s="112"/>
      <c r="Q29" s="698" t="s">
        <v>38</v>
      </c>
      <c r="R29" s="698"/>
      <c r="S29" s="698"/>
      <c r="T29" s="698"/>
      <c r="U29" s="698"/>
      <c r="V29" s="698" t="s">
        <v>40</v>
      </c>
      <c r="W29" s="698"/>
      <c r="X29" s="698"/>
      <c r="Y29" s="698"/>
      <c r="Z29" s="698"/>
      <c r="AA29" s="704"/>
      <c r="AB29" s="704"/>
      <c r="AC29" s="704"/>
      <c r="AD29" s="704"/>
      <c r="AE29" s="704"/>
      <c r="AF29" s="704"/>
      <c r="AG29" s="704"/>
      <c r="AH29" s="704"/>
      <c r="AI29" s="704"/>
      <c r="AJ29" s="705"/>
      <c r="AL29" s="264" t="str">
        <f>IF(COUNTA(Q30:Z35)=0,"未記入","")</f>
        <v/>
      </c>
      <c r="AM29" s="264"/>
      <c r="AN29" s="264"/>
      <c r="AO29" s="264"/>
    </row>
    <row r="30" spans="1:41" ht="21" customHeight="1">
      <c r="B30" s="759" t="s">
        <v>325</v>
      </c>
      <c r="C30" s="760"/>
      <c r="D30" s="760"/>
      <c r="E30" s="760"/>
      <c r="F30" s="760"/>
      <c r="G30" s="760"/>
      <c r="H30" s="760"/>
      <c r="I30" s="760"/>
      <c r="J30" s="760"/>
      <c r="K30" s="760"/>
      <c r="L30" s="694" t="str">
        <f t="shared" ref="L30:L35" si="3">IF(Q30+V30=0,"",Q30+V30)</f>
        <v/>
      </c>
      <c r="M30" s="694"/>
      <c r="N30" s="694"/>
      <c r="O30" s="694"/>
      <c r="P30" s="695"/>
      <c r="Q30" s="696"/>
      <c r="R30" s="696"/>
      <c r="S30" s="696"/>
      <c r="T30" s="696"/>
      <c r="U30" s="697"/>
      <c r="V30" s="696"/>
      <c r="W30" s="696"/>
      <c r="X30" s="696"/>
      <c r="Y30" s="696"/>
      <c r="Z30" s="697"/>
      <c r="AA30" s="374"/>
      <c r="AB30" s="374"/>
      <c r="AC30" s="374"/>
      <c r="AD30" s="374"/>
      <c r="AE30" s="374"/>
      <c r="AF30" s="374"/>
      <c r="AG30" s="374"/>
      <c r="AH30" s="374"/>
      <c r="AI30" s="374"/>
      <c r="AJ30" s="706"/>
    </row>
    <row r="31" spans="1:41" ht="21" customHeight="1">
      <c r="B31" s="759" t="s">
        <v>146</v>
      </c>
      <c r="C31" s="760"/>
      <c r="D31" s="760"/>
      <c r="E31" s="760"/>
      <c r="F31" s="760"/>
      <c r="G31" s="760"/>
      <c r="H31" s="760"/>
      <c r="I31" s="760"/>
      <c r="J31" s="760"/>
      <c r="K31" s="760"/>
      <c r="L31" s="694" t="str">
        <f t="shared" si="3"/>
        <v/>
      </c>
      <c r="M31" s="694"/>
      <c r="N31" s="694"/>
      <c r="O31" s="694"/>
      <c r="P31" s="695"/>
      <c r="Q31" s="696"/>
      <c r="R31" s="696"/>
      <c r="S31" s="696"/>
      <c r="T31" s="696"/>
      <c r="U31" s="697"/>
      <c r="V31" s="696"/>
      <c r="W31" s="696"/>
      <c r="X31" s="696"/>
      <c r="Y31" s="696"/>
      <c r="Z31" s="697"/>
      <c r="AA31" s="374"/>
      <c r="AB31" s="374"/>
      <c r="AC31" s="374"/>
      <c r="AD31" s="374"/>
      <c r="AE31" s="374"/>
      <c r="AF31" s="374"/>
      <c r="AG31" s="374"/>
      <c r="AH31" s="374"/>
      <c r="AI31" s="374"/>
      <c r="AJ31" s="706"/>
    </row>
    <row r="32" spans="1:41" ht="21" customHeight="1">
      <c r="B32" s="759" t="s">
        <v>147</v>
      </c>
      <c r="C32" s="760"/>
      <c r="D32" s="760"/>
      <c r="E32" s="760"/>
      <c r="F32" s="760"/>
      <c r="G32" s="760"/>
      <c r="H32" s="760"/>
      <c r="I32" s="760"/>
      <c r="J32" s="760"/>
      <c r="K32" s="760"/>
      <c r="L32" s="694">
        <f t="shared" si="3"/>
        <v>1</v>
      </c>
      <c r="M32" s="694"/>
      <c r="N32" s="694"/>
      <c r="O32" s="694"/>
      <c r="P32" s="695"/>
      <c r="Q32" s="696">
        <v>1</v>
      </c>
      <c r="R32" s="696"/>
      <c r="S32" s="696"/>
      <c r="T32" s="696"/>
      <c r="U32" s="697"/>
      <c r="V32" s="696"/>
      <c r="W32" s="696"/>
      <c r="X32" s="696"/>
      <c r="Y32" s="696"/>
      <c r="Z32" s="697"/>
      <c r="AA32" s="374"/>
      <c r="AB32" s="374"/>
      <c r="AC32" s="374"/>
      <c r="AD32" s="374"/>
      <c r="AE32" s="374"/>
      <c r="AF32" s="374"/>
      <c r="AG32" s="374"/>
      <c r="AH32" s="374"/>
      <c r="AI32" s="374"/>
      <c r="AJ32" s="706"/>
    </row>
    <row r="33" spans="1:42" ht="21" customHeight="1">
      <c r="B33" s="688" t="s">
        <v>148</v>
      </c>
      <c r="C33" s="772"/>
      <c r="D33" s="772"/>
      <c r="E33" s="772"/>
      <c r="F33" s="772"/>
      <c r="G33" s="772"/>
      <c r="H33" s="772"/>
      <c r="I33" s="772"/>
      <c r="J33" s="772"/>
      <c r="K33" s="773"/>
      <c r="L33" s="694" t="str">
        <f>IF(Q33+V33=0,"",Q33+V33)</f>
        <v/>
      </c>
      <c r="M33" s="694"/>
      <c r="N33" s="694"/>
      <c r="O33" s="694"/>
      <c r="P33" s="695"/>
      <c r="Q33" s="696"/>
      <c r="R33" s="696"/>
      <c r="S33" s="696"/>
      <c r="T33" s="696"/>
      <c r="U33" s="697"/>
      <c r="V33" s="696"/>
      <c r="W33" s="696"/>
      <c r="X33" s="696"/>
      <c r="Y33" s="696"/>
      <c r="Z33" s="697"/>
      <c r="AA33" s="374"/>
      <c r="AB33" s="374"/>
      <c r="AC33" s="374"/>
      <c r="AD33" s="374"/>
      <c r="AE33" s="374"/>
      <c r="AF33" s="374"/>
      <c r="AG33" s="374"/>
      <c r="AH33" s="374"/>
      <c r="AI33" s="374"/>
      <c r="AJ33" s="706"/>
    </row>
    <row r="34" spans="1:42" ht="21" customHeight="1">
      <c r="B34" s="759" t="s">
        <v>149</v>
      </c>
      <c r="C34" s="760"/>
      <c r="D34" s="760"/>
      <c r="E34" s="760"/>
      <c r="F34" s="760"/>
      <c r="G34" s="760"/>
      <c r="H34" s="760"/>
      <c r="I34" s="760"/>
      <c r="J34" s="760"/>
      <c r="K34" s="760"/>
      <c r="L34" s="694" t="str">
        <f t="shared" si="3"/>
        <v/>
      </c>
      <c r="M34" s="694"/>
      <c r="N34" s="694"/>
      <c r="O34" s="694"/>
      <c r="P34" s="695"/>
      <c r="Q34" s="696"/>
      <c r="R34" s="696"/>
      <c r="S34" s="696"/>
      <c r="T34" s="696"/>
      <c r="U34" s="697"/>
      <c r="V34" s="696"/>
      <c r="W34" s="696"/>
      <c r="X34" s="696"/>
      <c r="Y34" s="696"/>
      <c r="Z34" s="697"/>
      <c r="AA34" s="374"/>
      <c r="AB34" s="374"/>
      <c r="AC34" s="374"/>
      <c r="AD34" s="374"/>
      <c r="AE34" s="374"/>
      <c r="AF34" s="374"/>
      <c r="AG34" s="374"/>
      <c r="AH34" s="374"/>
      <c r="AI34" s="374"/>
      <c r="AJ34" s="706"/>
    </row>
    <row r="35" spans="1:42" ht="21" customHeight="1" thickBot="1">
      <c r="B35" s="767" t="s">
        <v>355</v>
      </c>
      <c r="C35" s="768"/>
      <c r="D35" s="768"/>
      <c r="E35" s="768"/>
      <c r="F35" s="768"/>
      <c r="G35" s="768"/>
      <c r="H35" s="768"/>
      <c r="I35" s="768"/>
      <c r="J35" s="768"/>
      <c r="K35" s="768"/>
      <c r="L35" s="743" t="str">
        <f t="shared" si="3"/>
        <v/>
      </c>
      <c r="M35" s="743"/>
      <c r="N35" s="743"/>
      <c r="O35" s="743"/>
      <c r="P35" s="744"/>
      <c r="Q35" s="763"/>
      <c r="R35" s="763"/>
      <c r="S35" s="763"/>
      <c r="T35" s="763"/>
      <c r="U35" s="764"/>
      <c r="V35" s="763"/>
      <c r="W35" s="763"/>
      <c r="X35" s="763"/>
      <c r="Y35" s="763"/>
      <c r="Z35" s="764"/>
      <c r="AA35" s="765"/>
      <c r="AB35" s="765"/>
      <c r="AC35" s="765"/>
      <c r="AD35" s="765"/>
      <c r="AE35" s="765"/>
      <c r="AF35" s="765"/>
      <c r="AG35" s="765"/>
      <c r="AH35" s="765"/>
      <c r="AI35" s="765"/>
      <c r="AJ35" s="766"/>
    </row>
    <row r="36" spans="1:42" ht="21" customHeight="1">
      <c r="B36" s="74"/>
      <c r="C36" s="7"/>
      <c r="D36" s="7"/>
      <c r="E36" s="7"/>
      <c r="F36" s="7"/>
      <c r="G36" s="7"/>
      <c r="H36" s="7"/>
      <c r="I36" s="7"/>
      <c r="J36" s="7"/>
      <c r="K36" s="7"/>
      <c r="L36" s="7"/>
      <c r="M36" s="7"/>
      <c r="N36" s="7"/>
      <c r="O36" s="7"/>
      <c r="P36" s="7"/>
      <c r="Q36" s="7"/>
      <c r="R36" s="7"/>
      <c r="S36" s="7"/>
      <c r="T36" s="7"/>
      <c r="U36" s="7"/>
      <c r="V36" s="7"/>
      <c r="W36" s="7"/>
      <c r="X36" s="7"/>
      <c r="Y36" s="7"/>
      <c r="Z36" s="16"/>
      <c r="AA36" s="16"/>
      <c r="AB36" s="16"/>
      <c r="AC36" s="16"/>
      <c r="AD36" s="16"/>
      <c r="AE36" s="16"/>
      <c r="AF36" s="16"/>
      <c r="AG36" s="16"/>
      <c r="AH36" s="16"/>
      <c r="AI36" s="16"/>
      <c r="AJ36" s="16"/>
    </row>
    <row r="37" spans="1:42" ht="21" customHeight="1" thickBot="1">
      <c r="B37" s="74" t="s">
        <v>328</v>
      </c>
      <c r="C37" s="7"/>
      <c r="D37" s="7"/>
      <c r="E37" s="7"/>
      <c r="F37" s="7"/>
      <c r="G37" s="7"/>
      <c r="H37" s="7"/>
      <c r="I37" s="7"/>
      <c r="J37" s="7"/>
      <c r="K37" s="7"/>
      <c r="L37" s="7"/>
      <c r="M37" s="7"/>
      <c r="N37" s="7"/>
      <c r="O37" s="7"/>
      <c r="P37" s="7"/>
      <c r="Q37" s="7"/>
      <c r="R37" s="7"/>
      <c r="S37" s="7"/>
      <c r="T37" s="7"/>
      <c r="U37" s="7"/>
      <c r="V37" s="7"/>
      <c r="W37" s="7"/>
      <c r="X37" s="7"/>
      <c r="Y37" s="7"/>
      <c r="Z37" s="16"/>
      <c r="AA37" s="16"/>
      <c r="AB37" s="16"/>
      <c r="AC37" s="16"/>
      <c r="AD37" s="16"/>
      <c r="AE37" s="16"/>
      <c r="AF37" s="16"/>
      <c r="AG37" s="16"/>
      <c r="AH37" s="16"/>
      <c r="AI37" s="16"/>
      <c r="AJ37" s="16"/>
    </row>
    <row r="38" spans="1:42" s="7" customFormat="1" ht="21" customHeight="1">
      <c r="A38" s="16"/>
      <c r="B38" s="761" t="s">
        <v>473</v>
      </c>
      <c r="C38" s="762"/>
      <c r="D38" s="762"/>
      <c r="E38" s="762"/>
      <c r="F38" s="762"/>
      <c r="G38" s="762"/>
      <c r="H38" s="762"/>
      <c r="I38" s="762"/>
      <c r="J38" s="778">
        <v>9</v>
      </c>
      <c r="K38" s="778"/>
      <c r="L38" s="779" t="s">
        <v>474</v>
      </c>
      <c r="M38" s="779"/>
      <c r="N38" s="778">
        <v>18</v>
      </c>
      <c r="O38" s="778"/>
      <c r="P38" s="90" t="s">
        <v>475</v>
      </c>
      <c r="Q38" s="90"/>
      <c r="R38" s="149"/>
      <c r="S38" s="139"/>
      <c r="T38" s="139"/>
      <c r="U38" s="139"/>
      <c r="V38" s="139"/>
      <c r="W38" s="139"/>
      <c r="X38" s="139"/>
      <c r="Y38" s="139"/>
      <c r="Z38" s="139"/>
      <c r="AA38" s="139"/>
      <c r="AB38" s="139"/>
      <c r="AC38" s="139"/>
      <c r="AD38" s="139"/>
      <c r="AE38" s="139"/>
      <c r="AF38" s="139"/>
      <c r="AG38" s="139"/>
      <c r="AH38" s="139"/>
      <c r="AI38" s="139"/>
      <c r="AJ38" s="91"/>
      <c r="AL38" s="264" t="str">
        <f>IF(COUNTA(J38,N38)=2,"","未記入")</f>
        <v/>
      </c>
      <c r="AM38" s="264"/>
      <c r="AN38" s="264"/>
      <c r="AO38" s="264"/>
    </row>
    <row r="39" spans="1:42" s="7" customFormat="1" ht="21" customHeight="1">
      <c r="A39" s="16"/>
      <c r="B39" s="732"/>
      <c r="C39" s="733"/>
      <c r="D39" s="733"/>
      <c r="E39" s="733"/>
      <c r="F39" s="733"/>
      <c r="G39" s="733"/>
      <c r="H39" s="733"/>
      <c r="I39" s="733"/>
      <c r="J39" s="733"/>
      <c r="K39" s="733"/>
      <c r="L39" s="380" t="s">
        <v>150</v>
      </c>
      <c r="M39" s="381"/>
      <c r="N39" s="381"/>
      <c r="O39" s="381"/>
      <c r="P39" s="381"/>
      <c r="Q39" s="381"/>
      <c r="R39" s="381"/>
      <c r="S39" s="381"/>
      <c r="T39" s="382"/>
      <c r="U39" s="699" t="s">
        <v>338</v>
      </c>
      <c r="V39" s="741"/>
      <c r="W39" s="741"/>
      <c r="X39" s="741"/>
      <c r="Y39" s="741"/>
      <c r="Z39" s="741"/>
      <c r="AA39" s="741"/>
      <c r="AB39" s="741"/>
      <c r="AC39" s="741"/>
      <c r="AD39" s="741"/>
      <c r="AE39" s="741"/>
      <c r="AF39" s="741"/>
      <c r="AG39" s="741"/>
      <c r="AH39" s="741"/>
      <c r="AI39" s="741"/>
      <c r="AJ39" s="791"/>
      <c r="AL39" s="264" t="str">
        <f>IF(OR(COUNTA(L40:R43)=0,COUNTA(U40:AH43)=0),"未記入","")</f>
        <v/>
      </c>
      <c r="AM39" s="264"/>
      <c r="AN39" s="264"/>
      <c r="AO39" s="264"/>
      <c r="AP39" s="7" t="s">
        <v>506</v>
      </c>
    </row>
    <row r="40" spans="1:42" s="7" customFormat="1" ht="21" customHeight="1">
      <c r="A40" s="16"/>
      <c r="B40" s="759" t="s">
        <v>120</v>
      </c>
      <c r="C40" s="760"/>
      <c r="D40" s="760"/>
      <c r="E40" s="760"/>
      <c r="F40" s="760"/>
      <c r="G40" s="760"/>
      <c r="H40" s="760"/>
      <c r="I40" s="760"/>
      <c r="J40" s="760"/>
      <c r="K40" s="760"/>
      <c r="L40" s="406"/>
      <c r="M40" s="407"/>
      <c r="N40" s="407"/>
      <c r="O40" s="407"/>
      <c r="P40" s="407"/>
      <c r="Q40" s="407"/>
      <c r="R40" s="407"/>
      <c r="S40" s="289" t="s">
        <v>472</v>
      </c>
      <c r="T40" s="771"/>
      <c r="U40" s="406"/>
      <c r="V40" s="407"/>
      <c r="W40" s="407"/>
      <c r="X40" s="407"/>
      <c r="Y40" s="407"/>
      <c r="Z40" s="407"/>
      <c r="AA40" s="407"/>
      <c r="AB40" s="407"/>
      <c r="AC40" s="407"/>
      <c r="AD40" s="407"/>
      <c r="AE40" s="407"/>
      <c r="AF40" s="407"/>
      <c r="AG40" s="407"/>
      <c r="AH40" s="407"/>
      <c r="AI40" s="769" t="s">
        <v>472</v>
      </c>
      <c r="AJ40" s="770"/>
      <c r="AP40" s="7" t="s">
        <v>507</v>
      </c>
    </row>
    <row r="41" spans="1:42" s="7" customFormat="1" ht="21" customHeight="1">
      <c r="A41" s="16"/>
      <c r="B41" s="759" t="s">
        <v>42</v>
      </c>
      <c r="C41" s="760"/>
      <c r="D41" s="760"/>
      <c r="E41" s="760"/>
      <c r="F41" s="760"/>
      <c r="G41" s="760"/>
      <c r="H41" s="760"/>
      <c r="I41" s="760"/>
      <c r="J41" s="760"/>
      <c r="K41" s="760"/>
      <c r="L41" s="406">
        <v>3</v>
      </c>
      <c r="M41" s="407"/>
      <c r="N41" s="407"/>
      <c r="O41" s="407"/>
      <c r="P41" s="407"/>
      <c r="Q41" s="407"/>
      <c r="R41" s="407"/>
      <c r="S41" s="289" t="s">
        <v>472</v>
      </c>
      <c r="T41" s="771"/>
      <c r="U41" s="406">
        <v>2</v>
      </c>
      <c r="V41" s="407"/>
      <c r="W41" s="407"/>
      <c r="X41" s="407"/>
      <c r="Y41" s="407"/>
      <c r="Z41" s="407"/>
      <c r="AA41" s="407"/>
      <c r="AB41" s="407"/>
      <c r="AC41" s="407"/>
      <c r="AD41" s="407"/>
      <c r="AE41" s="407"/>
      <c r="AF41" s="407"/>
      <c r="AG41" s="407"/>
      <c r="AH41" s="407"/>
      <c r="AI41" s="769" t="s">
        <v>472</v>
      </c>
      <c r="AJ41" s="770"/>
      <c r="AP41" s="7" t="s">
        <v>508</v>
      </c>
    </row>
    <row r="42" spans="1:42" s="7" customFormat="1" ht="21" customHeight="1">
      <c r="A42" s="16"/>
      <c r="B42" s="754" t="s">
        <v>41</v>
      </c>
      <c r="C42" s="755"/>
      <c r="D42" s="755"/>
      <c r="E42" s="755"/>
      <c r="F42" s="755"/>
      <c r="G42" s="755"/>
      <c r="H42" s="755"/>
      <c r="I42" s="755"/>
      <c r="J42" s="755"/>
      <c r="K42" s="755"/>
      <c r="L42" s="406"/>
      <c r="M42" s="407"/>
      <c r="N42" s="407"/>
      <c r="O42" s="407"/>
      <c r="P42" s="407"/>
      <c r="Q42" s="407"/>
      <c r="R42" s="407"/>
      <c r="S42" s="289" t="s">
        <v>472</v>
      </c>
      <c r="T42" s="771"/>
      <c r="U42" s="406"/>
      <c r="V42" s="407"/>
      <c r="W42" s="407"/>
      <c r="X42" s="407"/>
      <c r="Y42" s="407"/>
      <c r="Z42" s="407"/>
      <c r="AA42" s="407"/>
      <c r="AB42" s="407"/>
      <c r="AC42" s="407"/>
      <c r="AD42" s="407"/>
      <c r="AE42" s="407"/>
      <c r="AF42" s="407"/>
      <c r="AG42" s="407"/>
      <c r="AH42" s="407"/>
      <c r="AI42" s="769" t="s">
        <v>472</v>
      </c>
      <c r="AJ42" s="770"/>
      <c r="AP42" s="7" t="s">
        <v>509</v>
      </c>
    </row>
    <row r="43" spans="1:42" s="7" customFormat="1" ht="21" customHeight="1" thickBot="1">
      <c r="A43" s="16"/>
      <c r="B43" s="730"/>
      <c r="C43" s="731"/>
      <c r="D43" s="731"/>
      <c r="E43" s="731"/>
      <c r="F43" s="731"/>
      <c r="G43" s="731"/>
      <c r="H43" s="731"/>
      <c r="I43" s="731"/>
      <c r="J43" s="731"/>
      <c r="K43" s="731"/>
      <c r="L43" s="757"/>
      <c r="M43" s="758"/>
      <c r="N43" s="758"/>
      <c r="O43" s="758"/>
      <c r="P43" s="758"/>
      <c r="Q43" s="758"/>
      <c r="R43" s="758"/>
      <c r="S43" s="355" t="s">
        <v>472</v>
      </c>
      <c r="T43" s="756"/>
      <c r="U43" s="757"/>
      <c r="V43" s="758"/>
      <c r="W43" s="758"/>
      <c r="X43" s="758"/>
      <c r="Y43" s="758"/>
      <c r="Z43" s="758"/>
      <c r="AA43" s="758"/>
      <c r="AB43" s="758"/>
      <c r="AC43" s="758"/>
      <c r="AD43" s="758"/>
      <c r="AE43" s="758"/>
      <c r="AF43" s="758"/>
      <c r="AG43" s="758"/>
      <c r="AH43" s="758"/>
      <c r="AI43" s="810" t="s">
        <v>472</v>
      </c>
      <c r="AJ43" s="811"/>
      <c r="AP43" s="7" t="s">
        <v>510</v>
      </c>
    </row>
    <row r="44" spans="1:42" s="73" customFormat="1" ht="21" customHeight="1">
      <c r="A44" s="78"/>
      <c r="B44" s="82"/>
      <c r="Z44" s="78"/>
      <c r="AA44" s="78"/>
      <c r="AB44" s="78"/>
      <c r="AC44" s="78"/>
      <c r="AD44" s="78"/>
      <c r="AE44" s="78"/>
      <c r="AF44" s="78"/>
      <c r="AG44" s="78"/>
      <c r="AH44" s="78"/>
      <c r="AI44" s="78"/>
      <c r="AJ44" s="78"/>
    </row>
    <row r="45" spans="1:42" ht="21" customHeight="1" thickBot="1">
      <c r="B45" s="110" t="s">
        <v>151</v>
      </c>
      <c r="C45" s="110"/>
      <c r="D45" s="82"/>
      <c r="E45" s="82"/>
      <c r="F45" s="82"/>
      <c r="G45" s="82"/>
      <c r="H45" s="82"/>
      <c r="I45" s="82"/>
      <c r="J45" s="82"/>
      <c r="K45" s="73"/>
      <c r="L45" s="73"/>
      <c r="M45" s="73"/>
      <c r="N45" s="73"/>
      <c r="O45" s="10"/>
      <c r="P45" s="10"/>
      <c r="Q45" s="10"/>
      <c r="R45" s="10"/>
      <c r="S45" s="10"/>
      <c r="T45" s="10"/>
      <c r="U45" s="10"/>
      <c r="V45" s="10"/>
      <c r="W45" s="10"/>
      <c r="X45" s="10"/>
      <c r="Y45" s="10"/>
    </row>
    <row r="46" spans="1:42" ht="21" customHeight="1">
      <c r="B46" s="748" t="s">
        <v>76</v>
      </c>
      <c r="C46" s="749"/>
      <c r="D46" s="749"/>
      <c r="E46" s="749"/>
      <c r="F46" s="749"/>
      <c r="G46" s="749"/>
      <c r="H46" s="750"/>
      <c r="I46" s="714" t="s">
        <v>131</v>
      </c>
      <c r="J46" s="715"/>
      <c r="K46" s="715"/>
      <c r="L46" s="715"/>
      <c r="M46" s="715"/>
      <c r="N46" s="715"/>
      <c r="O46" s="715"/>
      <c r="P46" s="715"/>
      <c r="Q46" s="715"/>
      <c r="R46" s="715"/>
      <c r="S46" s="715"/>
      <c r="T46" s="715"/>
      <c r="U46" s="715"/>
      <c r="V46" s="715"/>
      <c r="W46" s="820"/>
      <c r="X46" s="821" t="str">
        <f>IF(Z6="","なし","あり")</f>
        <v>なし</v>
      </c>
      <c r="Y46" s="822"/>
      <c r="Z46" s="822"/>
      <c r="AA46" s="792" t="str">
        <f>IF(Z6="","",Z6)</f>
        <v/>
      </c>
      <c r="AB46" s="792"/>
      <c r="AC46" s="792"/>
      <c r="AD46" s="792"/>
      <c r="AE46" s="792"/>
      <c r="AF46" s="792"/>
      <c r="AG46" s="792"/>
      <c r="AH46" s="792"/>
      <c r="AI46" s="792"/>
      <c r="AJ46" s="793"/>
      <c r="AL46" s="264" t="str">
        <f>IF(X46="あり",IF(AA46="","未記入",""),IF(X46="なし","","未記入"))</f>
        <v/>
      </c>
      <c r="AM46" s="264"/>
      <c r="AN46" s="264"/>
      <c r="AO46" s="264"/>
    </row>
    <row r="47" spans="1:42" ht="36" customHeight="1">
      <c r="B47" s="751"/>
      <c r="C47" s="752"/>
      <c r="D47" s="752"/>
      <c r="E47" s="752"/>
      <c r="F47" s="752"/>
      <c r="G47" s="752"/>
      <c r="H47" s="753"/>
      <c r="I47" s="711" t="s">
        <v>233</v>
      </c>
      <c r="J47" s="704"/>
      <c r="K47" s="704"/>
      <c r="L47" s="704"/>
      <c r="M47" s="704"/>
      <c r="N47" s="704"/>
      <c r="O47" s="794" t="s">
        <v>566</v>
      </c>
      <c r="P47" s="795"/>
      <c r="Q47" s="795"/>
      <c r="R47" s="796" t="s">
        <v>132</v>
      </c>
      <c r="S47" s="796"/>
      <c r="T47" s="796"/>
      <c r="U47" s="796"/>
      <c r="V47" s="796"/>
      <c r="W47" s="796"/>
      <c r="X47" s="273" t="s">
        <v>656</v>
      </c>
      <c r="Y47" s="273"/>
      <c r="Z47" s="273"/>
      <c r="AA47" s="273"/>
      <c r="AB47" s="273"/>
      <c r="AC47" s="273"/>
      <c r="AD47" s="273"/>
      <c r="AE47" s="273"/>
      <c r="AF47" s="273"/>
      <c r="AG47" s="273"/>
      <c r="AH47" s="273"/>
      <c r="AI47" s="273"/>
      <c r="AJ47" s="274"/>
      <c r="AL47" s="264" t="str">
        <f>IF(O47="あり",IF(X47="","未記入",""),IF(O47="なし","","未記入"))</f>
        <v/>
      </c>
      <c r="AM47" s="264"/>
      <c r="AN47" s="264"/>
      <c r="AO47" s="264"/>
    </row>
    <row r="48" spans="1:42" ht="21" customHeight="1">
      <c r="B48" s="736"/>
      <c r="C48" s="737"/>
      <c r="D48" s="737"/>
      <c r="E48" s="737"/>
      <c r="F48" s="737"/>
      <c r="G48" s="699" t="s">
        <v>120</v>
      </c>
      <c r="H48" s="741"/>
      <c r="I48" s="741"/>
      <c r="J48" s="741"/>
      <c r="K48" s="741"/>
      <c r="L48" s="742"/>
      <c r="M48" s="699" t="s">
        <v>42</v>
      </c>
      <c r="N48" s="741"/>
      <c r="O48" s="741"/>
      <c r="P48" s="741"/>
      <c r="Q48" s="741"/>
      <c r="R48" s="742"/>
      <c r="S48" s="699" t="s">
        <v>478</v>
      </c>
      <c r="T48" s="741"/>
      <c r="U48" s="741"/>
      <c r="V48" s="741"/>
      <c r="W48" s="741"/>
      <c r="X48" s="742"/>
      <c r="Y48" s="699" t="s">
        <v>479</v>
      </c>
      <c r="Z48" s="741"/>
      <c r="AA48" s="741"/>
      <c r="AB48" s="741"/>
      <c r="AC48" s="741"/>
      <c r="AD48" s="742"/>
      <c r="AE48" s="699" t="s">
        <v>43</v>
      </c>
      <c r="AF48" s="741"/>
      <c r="AG48" s="741"/>
      <c r="AH48" s="741"/>
      <c r="AI48" s="741"/>
      <c r="AJ48" s="791"/>
    </row>
    <row r="49" spans="2:68" ht="21" customHeight="1">
      <c r="B49" s="680"/>
      <c r="C49" s="681"/>
      <c r="D49" s="681"/>
      <c r="E49" s="681"/>
      <c r="F49" s="681"/>
      <c r="G49" s="699" t="s">
        <v>38</v>
      </c>
      <c r="H49" s="741"/>
      <c r="I49" s="742"/>
      <c r="J49" s="699" t="s">
        <v>40</v>
      </c>
      <c r="K49" s="741"/>
      <c r="L49" s="742"/>
      <c r="M49" s="699" t="s">
        <v>38</v>
      </c>
      <c r="N49" s="741"/>
      <c r="O49" s="742"/>
      <c r="P49" s="699" t="s">
        <v>40</v>
      </c>
      <c r="Q49" s="741"/>
      <c r="R49" s="742"/>
      <c r="S49" s="699" t="s">
        <v>38</v>
      </c>
      <c r="T49" s="741"/>
      <c r="U49" s="742"/>
      <c r="V49" s="699" t="s">
        <v>40</v>
      </c>
      <c r="W49" s="741"/>
      <c r="X49" s="742"/>
      <c r="Y49" s="699" t="s">
        <v>38</v>
      </c>
      <c r="Z49" s="741"/>
      <c r="AA49" s="742"/>
      <c r="AB49" s="699" t="s">
        <v>40</v>
      </c>
      <c r="AC49" s="741"/>
      <c r="AD49" s="742"/>
      <c r="AE49" s="699" t="s">
        <v>38</v>
      </c>
      <c r="AF49" s="741"/>
      <c r="AG49" s="742"/>
      <c r="AH49" s="699" t="s">
        <v>40</v>
      </c>
      <c r="AI49" s="741"/>
      <c r="AJ49" s="791"/>
      <c r="AN49" s="127"/>
      <c r="AO49" s="127"/>
      <c r="AP49" s="127"/>
      <c r="AQ49" s="127"/>
      <c r="AR49" s="127"/>
      <c r="AS49" s="127"/>
      <c r="AT49" s="127"/>
      <c r="AU49" s="127"/>
      <c r="AV49" s="127"/>
    </row>
    <row r="50" spans="2:68" ht="36" customHeight="1">
      <c r="B50" s="734" t="s">
        <v>246</v>
      </c>
      <c r="C50" s="735"/>
      <c r="D50" s="735"/>
      <c r="E50" s="735"/>
      <c r="F50" s="735"/>
      <c r="G50" s="738"/>
      <c r="H50" s="739"/>
      <c r="I50" s="740"/>
      <c r="J50" s="738"/>
      <c r="K50" s="739"/>
      <c r="L50" s="740"/>
      <c r="M50" s="738"/>
      <c r="N50" s="739"/>
      <c r="O50" s="740"/>
      <c r="P50" s="738" t="s">
        <v>657</v>
      </c>
      <c r="Q50" s="739"/>
      <c r="R50" s="740"/>
      <c r="S50" s="738"/>
      <c r="T50" s="739"/>
      <c r="U50" s="740"/>
      <c r="V50" s="738"/>
      <c r="W50" s="739"/>
      <c r="X50" s="740"/>
      <c r="Y50" s="738"/>
      <c r="Z50" s="739"/>
      <c r="AA50" s="740"/>
      <c r="AB50" s="738"/>
      <c r="AC50" s="739"/>
      <c r="AD50" s="740"/>
      <c r="AE50" s="738"/>
      <c r="AF50" s="739"/>
      <c r="AG50" s="740"/>
      <c r="AH50" s="738"/>
      <c r="AI50" s="739"/>
      <c r="AJ50" s="784"/>
      <c r="AL50" s="699" t="s">
        <v>120</v>
      </c>
      <c r="AM50" s="741"/>
      <c r="AN50" s="741"/>
      <c r="AO50" s="741"/>
      <c r="AP50" s="741"/>
      <c r="AQ50" s="742"/>
      <c r="AR50" s="699" t="s">
        <v>42</v>
      </c>
      <c r="AS50" s="741"/>
      <c r="AT50" s="741"/>
      <c r="AU50" s="741"/>
      <c r="AV50" s="741"/>
      <c r="AW50" s="742"/>
      <c r="AX50" s="699" t="s">
        <v>478</v>
      </c>
      <c r="AY50" s="741"/>
      <c r="AZ50" s="741"/>
      <c r="BA50" s="741"/>
      <c r="BB50" s="741"/>
      <c r="BC50" s="742"/>
      <c r="BD50" s="699" t="s">
        <v>479</v>
      </c>
      <c r="BE50" s="741"/>
      <c r="BF50" s="741"/>
      <c r="BG50" s="741"/>
      <c r="BH50" s="741"/>
      <c r="BI50" s="742"/>
      <c r="BJ50" s="699" t="s">
        <v>43</v>
      </c>
      <c r="BK50" s="741"/>
      <c r="BL50" s="741"/>
      <c r="BM50" s="741"/>
      <c r="BN50" s="741"/>
      <c r="BO50" s="742"/>
    </row>
    <row r="51" spans="2:68" ht="36" customHeight="1">
      <c r="B51" s="734" t="s">
        <v>247</v>
      </c>
      <c r="C51" s="735"/>
      <c r="D51" s="735"/>
      <c r="E51" s="735"/>
      <c r="F51" s="735"/>
      <c r="G51" s="738"/>
      <c r="H51" s="739"/>
      <c r="I51" s="740"/>
      <c r="J51" s="738"/>
      <c r="K51" s="739"/>
      <c r="L51" s="740"/>
      <c r="M51" s="738"/>
      <c r="N51" s="739"/>
      <c r="O51" s="740"/>
      <c r="P51" s="738" t="s">
        <v>657</v>
      </c>
      <c r="Q51" s="739"/>
      <c r="R51" s="740"/>
      <c r="S51" s="738"/>
      <c r="T51" s="739"/>
      <c r="U51" s="740"/>
      <c r="V51" s="738"/>
      <c r="W51" s="739"/>
      <c r="X51" s="740"/>
      <c r="Y51" s="738"/>
      <c r="Z51" s="739"/>
      <c r="AA51" s="740"/>
      <c r="AB51" s="738"/>
      <c r="AC51" s="739"/>
      <c r="AD51" s="740"/>
      <c r="AE51" s="738"/>
      <c r="AF51" s="739"/>
      <c r="AG51" s="740"/>
      <c r="AH51" s="738"/>
      <c r="AI51" s="739"/>
      <c r="AJ51" s="784"/>
      <c r="AL51" s="699" t="s">
        <v>38</v>
      </c>
      <c r="AM51" s="741"/>
      <c r="AN51" s="742"/>
      <c r="AO51" s="699" t="s">
        <v>40</v>
      </c>
      <c r="AP51" s="741"/>
      <c r="AQ51" s="742"/>
      <c r="AR51" s="699" t="s">
        <v>38</v>
      </c>
      <c r="AS51" s="741"/>
      <c r="AT51" s="742"/>
      <c r="AU51" s="699" t="s">
        <v>40</v>
      </c>
      <c r="AV51" s="741"/>
      <c r="AW51" s="742"/>
      <c r="AX51" s="699" t="s">
        <v>38</v>
      </c>
      <c r="AY51" s="741"/>
      <c r="AZ51" s="742"/>
      <c r="BA51" s="699" t="s">
        <v>40</v>
      </c>
      <c r="BB51" s="741"/>
      <c r="BC51" s="742"/>
      <c r="BD51" s="699" t="s">
        <v>38</v>
      </c>
      <c r="BE51" s="741"/>
      <c r="BF51" s="742"/>
      <c r="BG51" s="699" t="s">
        <v>40</v>
      </c>
      <c r="BH51" s="741"/>
      <c r="BI51" s="742"/>
      <c r="BJ51" s="699" t="s">
        <v>38</v>
      </c>
      <c r="BK51" s="741"/>
      <c r="BL51" s="742"/>
      <c r="BM51" s="699" t="s">
        <v>40</v>
      </c>
      <c r="BN51" s="741"/>
      <c r="BO51" s="742"/>
    </row>
    <row r="52" spans="2:68" ht="36" customHeight="1">
      <c r="B52" s="785" t="s">
        <v>130</v>
      </c>
      <c r="C52" s="786"/>
      <c r="D52" s="777" t="s">
        <v>126</v>
      </c>
      <c r="E52" s="777"/>
      <c r="F52" s="777"/>
      <c r="G52" s="780"/>
      <c r="H52" s="781"/>
      <c r="I52" s="782"/>
      <c r="J52" s="780"/>
      <c r="K52" s="781"/>
      <c r="L52" s="782"/>
      <c r="M52" s="780"/>
      <c r="N52" s="781"/>
      <c r="O52" s="782"/>
      <c r="P52" s="780">
        <v>2</v>
      </c>
      <c r="Q52" s="781"/>
      <c r="R52" s="782"/>
      <c r="S52" s="780"/>
      <c r="T52" s="781"/>
      <c r="U52" s="782"/>
      <c r="V52" s="780"/>
      <c r="W52" s="781"/>
      <c r="X52" s="782"/>
      <c r="Y52" s="780"/>
      <c r="Z52" s="781"/>
      <c r="AA52" s="782"/>
      <c r="AB52" s="780"/>
      <c r="AC52" s="781"/>
      <c r="AD52" s="782"/>
      <c r="AE52" s="780"/>
      <c r="AF52" s="781"/>
      <c r="AG52" s="782"/>
      <c r="AH52" s="780"/>
      <c r="AI52" s="781"/>
      <c r="AJ52" s="783"/>
      <c r="AL52" s="797">
        <f>P10</f>
        <v>2</v>
      </c>
      <c r="AM52" s="798"/>
      <c r="AN52" s="799"/>
      <c r="AO52" s="797">
        <f>U10</f>
        <v>1</v>
      </c>
      <c r="AP52" s="798"/>
      <c r="AQ52" s="799"/>
      <c r="AR52" s="797">
        <f>P9</f>
        <v>6</v>
      </c>
      <c r="AS52" s="798"/>
      <c r="AT52" s="799"/>
      <c r="AU52" s="797">
        <f>U9</f>
        <v>14</v>
      </c>
      <c r="AV52" s="798"/>
      <c r="AW52" s="799"/>
      <c r="AX52" s="797">
        <f>P7</f>
        <v>2</v>
      </c>
      <c r="AY52" s="798"/>
      <c r="AZ52" s="799"/>
      <c r="BA52" s="797">
        <f>U7</f>
        <v>0</v>
      </c>
      <c r="BB52" s="798"/>
      <c r="BC52" s="799"/>
      <c r="BD52" s="797">
        <f>P11</f>
        <v>1</v>
      </c>
      <c r="BE52" s="798"/>
      <c r="BF52" s="799"/>
      <c r="BG52" s="797">
        <f>U11</f>
        <v>0</v>
      </c>
      <c r="BH52" s="798"/>
      <c r="BI52" s="799"/>
      <c r="BJ52" s="797">
        <f>P12</f>
        <v>1</v>
      </c>
      <c r="BK52" s="798"/>
      <c r="BL52" s="799"/>
      <c r="BM52" s="797">
        <f>U12</f>
        <v>0</v>
      </c>
      <c r="BN52" s="798"/>
      <c r="BO52" s="799"/>
      <c r="BP52" s="168" t="s">
        <v>505</v>
      </c>
    </row>
    <row r="53" spans="2:68" ht="36" customHeight="1">
      <c r="B53" s="787"/>
      <c r="C53" s="788"/>
      <c r="D53" s="777" t="s">
        <v>127</v>
      </c>
      <c r="E53" s="777"/>
      <c r="F53" s="777"/>
      <c r="G53" s="780"/>
      <c r="H53" s="781"/>
      <c r="I53" s="782"/>
      <c r="J53" s="780"/>
      <c r="K53" s="781"/>
      <c r="L53" s="782"/>
      <c r="M53" s="780">
        <v>1</v>
      </c>
      <c r="N53" s="781"/>
      <c r="O53" s="782"/>
      <c r="P53" s="780">
        <v>5</v>
      </c>
      <c r="Q53" s="781"/>
      <c r="R53" s="782"/>
      <c r="S53" s="780"/>
      <c r="T53" s="781"/>
      <c r="U53" s="782"/>
      <c r="V53" s="780"/>
      <c r="W53" s="781"/>
      <c r="X53" s="782"/>
      <c r="Y53" s="780"/>
      <c r="Z53" s="781"/>
      <c r="AA53" s="782"/>
      <c r="AB53" s="780"/>
      <c r="AC53" s="781"/>
      <c r="AD53" s="782"/>
      <c r="AE53" s="780"/>
      <c r="AF53" s="781"/>
      <c r="AG53" s="782"/>
      <c r="AH53" s="780"/>
      <c r="AI53" s="781"/>
      <c r="AJ53" s="783"/>
      <c r="AL53" s="797">
        <f>SUM(G52:I56)</f>
        <v>2</v>
      </c>
      <c r="AM53" s="798"/>
      <c r="AN53" s="799"/>
      <c r="AO53" s="797">
        <f t="shared" ref="AO53" si="4">SUM(J52:L56)</f>
        <v>1</v>
      </c>
      <c r="AP53" s="798"/>
      <c r="AQ53" s="799"/>
      <c r="AR53" s="797">
        <f t="shared" ref="AR53" si="5">SUM(M52:O56)</f>
        <v>6</v>
      </c>
      <c r="AS53" s="798"/>
      <c r="AT53" s="799"/>
      <c r="AU53" s="797">
        <f t="shared" ref="AU53" si="6">SUM(P52:R56)</f>
        <v>14</v>
      </c>
      <c r="AV53" s="798"/>
      <c r="AW53" s="799"/>
      <c r="AX53" s="797">
        <f t="shared" ref="AX53" si="7">SUM(S52:U56)</f>
        <v>2</v>
      </c>
      <c r="AY53" s="798"/>
      <c r="AZ53" s="799"/>
      <c r="BA53" s="797">
        <f t="shared" ref="BA53" si="8">SUM(V52:X56)</f>
        <v>0</v>
      </c>
      <c r="BB53" s="798"/>
      <c r="BC53" s="799"/>
      <c r="BD53" s="797">
        <f t="shared" ref="BD53" si="9">SUM(Y52:AA56)</f>
        <v>1</v>
      </c>
      <c r="BE53" s="798"/>
      <c r="BF53" s="799"/>
      <c r="BG53" s="797">
        <f t="shared" ref="BG53" si="10">SUM(AB52:AD56)</f>
        <v>0</v>
      </c>
      <c r="BH53" s="798"/>
      <c r="BI53" s="799"/>
      <c r="BJ53" s="797">
        <f t="shared" ref="BJ53" si="11">SUM(AE52:AG56)</f>
        <v>1</v>
      </c>
      <c r="BK53" s="798"/>
      <c r="BL53" s="799"/>
      <c r="BM53" s="797">
        <f t="shared" ref="BM53" si="12">SUM(AH52:AJ56)</f>
        <v>0</v>
      </c>
      <c r="BN53" s="798"/>
      <c r="BO53" s="799"/>
      <c r="BP53" s="82" t="s">
        <v>151</v>
      </c>
    </row>
    <row r="54" spans="2:68" ht="36" customHeight="1">
      <c r="B54" s="787"/>
      <c r="C54" s="788"/>
      <c r="D54" s="777" t="s">
        <v>128</v>
      </c>
      <c r="E54" s="777"/>
      <c r="F54" s="777"/>
      <c r="G54" s="780"/>
      <c r="H54" s="781"/>
      <c r="I54" s="782"/>
      <c r="J54" s="780">
        <v>1</v>
      </c>
      <c r="K54" s="781"/>
      <c r="L54" s="782"/>
      <c r="M54" s="780">
        <v>2</v>
      </c>
      <c r="N54" s="781"/>
      <c r="O54" s="782"/>
      <c r="P54" s="780">
        <v>4</v>
      </c>
      <c r="Q54" s="781"/>
      <c r="R54" s="782"/>
      <c r="S54" s="780"/>
      <c r="T54" s="781"/>
      <c r="U54" s="782"/>
      <c r="V54" s="780"/>
      <c r="W54" s="781"/>
      <c r="X54" s="782"/>
      <c r="Y54" s="780"/>
      <c r="Z54" s="781"/>
      <c r="AA54" s="782"/>
      <c r="AB54" s="780"/>
      <c r="AC54" s="781"/>
      <c r="AD54" s="782"/>
      <c r="AE54" s="780"/>
      <c r="AF54" s="781"/>
      <c r="AG54" s="782"/>
      <c r="AH54" s="780"/>
      <c r="AI54" s="781"/>
      <c r="AJ54" s="783"/>
      <c r="AL54" s="800" t="str">
        <f>IF(AL52=AL53,"","エラー")</f>
        <v/>
      </c>
      <c r="AM54" s="800"/>
      <c r="AN54" s="800"/>
      <c r="AO54" s="801" t="str">
        <f t="shared" ref="AO54" si="13">IF(AO52=AO53,"","エラー")</f>
        <v/>
      </c>
      <c r="AP54" s="802"/>
      <c r="AQ54" s="803"/>
      <c r="AR54" s="801" t="str">
        <f t="shared" ref="AR54" si="14">IF(AR52=AR53,"","エラー")</f>
        <v/>
      </c>
      <c r="AS54" s="802"/>
      <c r="AT54" s="803"/>
      <c r="AU54" s="801" t="str">
        <f t="shared" ref="AU54" si="15">IF(AU52=AU53,"","エラー")</f>
        <v/>
      </c>
      <c r="AV54" s="802"/>
      <c r="AW54" s="803"/>
      <c r="AX54" s="801" t="str">
        <f t="shared" ref="AX54" si="16">IF(AX52=AX53,"","エラー")</f>
        <v/>
      </c>
      <c r="AY54" s="802"/>
      <c r="AZ54" s="803"/>
      <c r="BA54" s="801" t="str">
        <f t="shared" ref="BA54" si="17">IF(BA52=BA53,"","エラー")</f>
        <v/>
      </c>
      <c r="BB54" s="802"/>
      <c r="BC54" s="803"/>
      <c r="BD54" s="801" t="str">
        <f t="shared" ref="BD54" si="18">IF(BD52=BD53,"","エラー")</f>
        <v/>
      </c>
      <c r="BE54" s="802"/>
      <c r="BF54" s="803"/>
      <c r="BG54" s="801" t="str">
        <f t="shared" ref="BG54" si="19">IF(BG52=BG53,"","エラー")</f>
        <v/>
      </c>
      <c r="BH54" s="802"/>
      <c r="BI54" s="803"/>
      <c r="BJ54" s="801" t="str">
        <f t="shared" ref="BJ54" si="20">IF(BJ52=BJ53,"","エラー")</f>
        <v/>
      </c>
      <c r="BK54" s="802"/>
      <c r="BL54" s="803"/>
      <c r="BM54" s="801" t="str">
        <f>IF(BM52=BM53,"","エラー")</f>
        <v/>
      </c>
      <c r="BN54" s="802"/>
      <c r="BO54" s="803"/>
      <c r="BP54" s="169"/>
    </row>
    <row r="55" spans="2:68" ht="36" customHeight="1">
      <c r="B55" s="787"/>
      <c r="C55" s="788"/>
      <c r="D55" s="777" t="s">
        <v>477</v>
      </c>
      <c r="E55" s="777"/>
      <c r="F55" s="777"/>
      <c r="G55" s="780">
        <v>2</v>
      </c>
      <c r="H55" s="781"/>
      <c r="I55" s="782"/>
      <c r="J55" s="780"/>
      <c r="K55" s="781"/>
      <c r="L55" s="782"/>
      <c r="M55" s="780">
        <v>2</v>
      </c>
      <c r="N55" s="781"/>
      <c r="O55" s="782"/>
      <c r="P55" s="780">
        <v>3</v>
      </c>
      <c r="Q55" s="781"/>
      <c r="R55" s="782"/>
      <c r="S55" s="780">
        <v>1</v>
      </c>
      <c r="T55" s="781"/>
      <c r="U55" s="782"/>
      <c r="V55" s="780"/>
      <c r="W55" s="781"/>
      <c r="X55" s="782"/>
      <c r="Y55" s="780">
        <v>1</v>
      </c>
      <c r="Z55" s="781"/>
      <c r="AA55" s="782"/>
      <c r="AB55" s="780"/>
      <c r="AC55" s="781"/>
      <c r="AD55" s="782"/>
      <c r="AE55" s="780">
        <v>1</v>
      </c>
      <c r="AF55" s="781"/>
      <c r="AG55" s="782"/>
      <c r="AH55" s="780"/>
      <c r="AI55" s="781"/>
      <c r="AJ55" s="783"/>
    </row>
    <row r="56" spans="2:68" ht="36" customHeight="1">
      <c r="B56" s="789"/>
      <c r="C56" s="790"/>
      <c r="D56" s="777" t="s">
        <v>476</v>
      </c>
      <c r="E56" s="777"/>
      <c r="F56" s="777"/>
      <c r="G56" s="780"/>
      <c r="H56" s="781"/>
      <c r="I56" s="782"/>
      <c r="J56" s="780"/>
      <c r="K56" s="781"/>
      <c r="L56" s="782"/>
      <c r="M56" s="780">
        <v>1</v>
      </c>
      <c r="N56" s="781"/>
      <c r="O56" s="782"/>
      <c r="P56" s="780"/>
      <c r="Q56" s="781"/>
      <c r="R56" s="782"/>
      <c r="S56" s="780">
        <v>1</v>
      </c>
      <c r="T56" s="781"/>
      <c r="U56" s="782"/>
      <c r="V56" s="780"/>
      <c r="W56" s="781"/>
      <c r="X56" s="782"/>
      <c r="Y56" s="780"/>
      <c r="Z56" s="781"/>
      <c r="AA56" s="782"/>
      <c r="AB56" s="780"/>
      <c r="AC56" s="781"/>
      <c r="AD56" s="782"/>
      <c r="AE56" s="780"/>
      <c r="AF56" s="781"/>
      <c r="AG56" s="782"/>
      <c r="AH56" s="780"/>
      <c r="AI56" s="781"/>
      <c r="AJ56" s="783"/>
    </row>
    <row r="57" spans="2:68" ht="52.5" customHeight="1">
      <c r="B57" s="363" t="s">
        <v>329</v>
      </c>
      <c r="C57" s="340"/>
      <c r="D57" s="340"/>
      <c r="E57" s="340"/>
      <c r="F57" s="340"/>
      <c r="G57" s="340"/>
      <c r="H57" s="340"/>
      <c r="I57" s="340"/>
      <c r="J57" s="340"/>
      <c r="K57" s="340"/>
      <c r="L57" s="340"/>
      <c r="M57" s="340"/>
      <c r="N57" s="340"/>
      <c r="O57" s="341"/>
      <c r="P57" s="813" t="s">
        <v>658</v>
      </c>
      <c r="Q57" s="814"/>
      <c r="R57" s="814"/>
      <c r="S57" s="814"/>
      <c r="T57" s="814"/>
      <c r="U57" s="814"/>
      <c r="V57" s="814"/>
      <c r="W57" s="814"/>
      <c r="X57" s="814"/>
      <c r="Y57" s="814"/>
      <c r="Z57" s="814"/>
      <c r="AA57" s="814"/>
      <c r="AB57" s="814"/>
      <c r="AC57" s="814"/>
      <c r="AD57" s="814"/>
      <c r="AE57" s="814"/>
      <c r="AF57" s="814"/>
      <c r="AG57" s="814"/>
      <c r="AH57" s="814"/>
      <c r="AI57" s="814"/>
      <c r="AJ57" s="815"/>
    </row>
    <row r="58" spans="2:68" ht="21" customHeight="1" thickBot="1">
      <c r="B58" s="816" t="s">
        <v>129</v>
      </c>
      <c r="C58" s="511"/>
      <c r="D58" s="511"/>
      <c r="E58" s="511"/>
      <c r="F58" s="511"/>
      <c r="G58" s="511"/>
      <c r="H58" s="511"/>
      <c r="I58" s="511"/>
      <c r="J58" s="511"/>
      <c r="K58" s="511"/>
      <c r="L58" s="511"/>
      <c r="M58" s="511"/>
      <c r="N58" s="511"/>
      <c r="O58" s="512"/>
      <c r="P58" s="817" t="s">
        <v>566</v>
      </c>
      <c r="Q58" s="818"/>
      <c r="R58" s="819"/>
      <c r="S58" s="812"/>
      <c r="T58" s="267"/>
      <c r="U58" s="267"/>
      <c r="V58" s="267"/>
      <c r="W58" s="267"/>
      <c r="X58" s="267"/>
      <c r="Y58" s="267"/>
      <c r="Z58" s="267"/>
      <c r="AA58" s="267"/>
      <c r="AB58" s="267"/>
      <c r="AC58" s="267"/>
      <c r="AD58" s="267"/>
      <c r="AE58" s="267"/>
      <c r="AF58" s="267"/>
      <c r="AG58" s="267"/>
      <c r="AH58" s="267"/>
      <c r="AI58" s="267"/>
      <c r="AJ58" s="268"/>
      <c r="AM58" s="264" t="str">
        <f>IF(P58="","未記入","")</f>
        <v/>
      </c>
      <c r="AN58" s="264"/>
      <c r="AO58" s="264"/>
      <c r="AP58" s="264"/>
    </row>
  </sheetData>
  <sheetProtection algorithmName="SHA-512" hashValue="VzwH+I/9LEnyDUA3eCa3FgROmCXJ/mrVvurjjwOJ17x0XCmwUvr0xb+ZXoSu5Qmc9z3Op4AIPCmzWXSKy2mjjA==" saltValue="ijkRg413bMN7xQNjHsCt6g==" spinCount="100000" sheet="1" formatCells="0" formatRows="0"/>
  <mergeCells count="322">
    <mergeCell ref="AE50:AG50"/>
    <mergeCell ref="AH50:AJ50"/>
    <mergeCell ref="AI43:AJ43"/>
    <mergeCell ref="S40:T40"/>
    <mergeCell ref="U39:AJ39"/>
    <mergeCell ref="L39:T39"/>
    <mergeCell ref="S42:T42"/>
    <mergeCell ref="U42:AH42"/>
    <mergeCell ref="AM58:AP58"/>
    <mergeCell ref="AL53:AN53"/>
    <mergeCell ref="AO53:AQ53"/>
    <mergeCell ref="S58:AJ58"/>
    <mergeCell ref="P57:AJ57"/>
    <mergeCell ref="V55:X55"/>
    <mergeCell ref="AE52:AG52"/>
    <mergeCell ref="V53:X53"/>
    <mergeCell ref="B58:O58"/>
    <mergeCell ref="D55:F55"/>
    <mergeCell ref="D56:F56"/>
    <mergeCell ref="P58:R58"/>
    <mergeCell ref="B57:O57"/>
    <mergeCell ref="X47:AJ47"/>
    <mergeCell ref="I46:W46"/>
    <mergeCell ref="X46:Z46"/>
    <mergeCell ref="AR53:AT53"/>
    <mergeCell ref="AU53:AW53"/>
    <mergeCell ref="AX53:AZ53"/>
    <mergeCell ref="BD54:BF54"/>
    <mergeCell ref="Y56:AA56"/>
    <mergeCell ref="Y53:AA53"/>
    <mergeCell ref="AB53:AD53"/>
    <mergeCell ref="AE53:AG53"/>
    <mergeCell ref="AH53:AJ53"/>
    <mergeCell ref="AE54:AG54"/>
    <mergeCell ref="AH54:AJ54"/>
    <mergeCell ref="AE55:AG55"/>
    <mergeCell ref="AH55:AJ55"/>
    <mergeCell ref="Y55:AA55"/>
    <mergeCell ref="BJ50:BO50"/>
    <mergeCell ref="AL50:AQ50"/>
    <mergeCell ref="AX50:BC50"/>
    <mergeCell ref="BD50:BI50"/>
    <mergeCell ref="BM51:BO51"/>
    <mergeCell ref="AR51:AT51"/>
    <mergeCell ref="AU51:AW51"/>
    <mergeCell ref="AX51:AZ51"/>
    <mergeCell ref="BA51:BC51"/>
    <mergeCell ref="BD51:BF51"/>
    <mergeCell ref="BG51:BI51"/>
    <mergeCell ref="BJ51:BL51"/>
    <mergeCell ref="AL51:AN51"/>
    <mergeCell ref="AO51:AQ51"/>
    <mergeCell ref="AR50:AW50"/>
    <mergeCell ref="AL5:AO5"/>
    <mergeCell ref="AL20:AO20"/>
    <mergeCell ref="AL29:AO29"/>
    <mergeCell ref="AL47:AO47"/>
    <mergeCell ref="AL46:AO46"/>
    <mergeCell ref="AL7:AO7"/>
    <mergeCell ref="AL6:AO6"/>
    <mergeCell ref="AL8:AO8"/>
    <mergeCell ref="AL9:AO9"/>
    <mergeCell ref="AL10:AO10"/>
    <mergeCell ref="AL11:AO11"/>
    <mergeCell ref="AL12:AO12"/>
    <mergeCell ref="AL13:AO13"/>
    <mergeCell ref="AL38:AO38"/>
    <mergeCell ref="AL14:AO14"/>
    <mergeCell ref="AL15:AO15"/>
    <mergeCell ref="AL16:AO16"/>
    <mergeCell ref="AL39:AO39"/>
    <mergeCell ref="BM52:BO52"/>
    <mergeCell ref="BJ52:BL52"/>
    <mergeCell ref="BG52:BI52"/>
    <mergeCell ref="BD52:BF52"/>
    <mergeCell ref="BA52:BC52"/>
    <mergeCell ref="AX52:AZ52"/>
    <mergeCell ref="AU52:AW52"/>
    <mergeCell ref="AR52:AT52"/>
    <mergeCell ref="AL54:AN54"/>
    <mergeCell ref="AO54:AQ54"/>
    <mergeCell ref="AR54:AT54"/>
    <mergeCell ref="AL52:AN52"/>
    <mergeCell ref="AO52:AQ52"/>
    <mergeCell ref="BG54:BI54"/>
    <mergeCell ref="BJ54:BL54"/>
    <mergeCell ref="BD53:BF53"/>
    <mergeCell ref="BG53:BI53"/>
    <mergeCell ref="BJ53:BL53"/>
    <mergeCell ref="BM54:BO54"/>
    <mergeCell ref="AU54:AW54"/>
    <mergeCell ref="AX54:AZ54"/>
    <mergeCell ref="BA54:BC54"/>
    <mergeCell ref="BA53:BC53"/>
    <mergeCell ref="BM53:BO53"/>
    <mergeCell ref="AE48:AJ48"/>
    <mergeCell ref="AE49:AG49"/>
    <mergeCell ref="AH49:AJ49"/>
    <mergeCell ref="AA46:AJ46"/>
    <mergeCell ref="I47:N47"/>
    <mergeCell ref="O47:Q47"/>
    <mergeCell ref="R47:W47"/>
    <mergeCell ref="Y49:AA49"/>
    <mergeCell ref="AB49:AD49"/>
    <mergeCell ref="V49:X49"/>
    <mergeCell ref="Y48:AD48"/>
    <mergeCell ref="M49:O49"/>
    <mergeCell ref="S48:X48"/>
    <mergeCell ref="S49:U49"/>
    <mergeCell ref="M52:O52"/>
    <mergeCell ref="P52:R52"/>
    <mergeCell ref="M54:O54"/>
    <mergeCell ref="P54:R54"/>
    <mergeCell ref="AB52:AD52"/>
    <mergeCell ref="G55:I55"/>
    <mergeCell ref="J55:L55"/>
    <mergeCell ref="S54:U54"/>
    <mergeCell ref="V54:X54"/>
    <mergeCell ref="Y54:AA54"/>
    <mergeCell ref="M55:O55"/>
    <mergeCell ref="P55:R55"/>
    <mergeCell ref="S52:U52"/>
    <mergeCell ref="V52:X52"/>
    <mergeCell ref="Y52:AA52"/>
    <mergeCell ref="S53:U53"/>
    <mergeCell ref="AB54:AD54"/>
    <mergeCell ref="D54:F54"/>
    <mergeCell ref="B51:F51"/>
    <mergeCell ref="AB55:AD55"/>
    <mergeCell ref="AB56:AD56"/>
    <mergeCell ref="AE56:AG56"/>
    <mergeCell ref="AH56:AJ56"/>
    <mergeCell ref="S55:U55"/>
    <mergeCell ref="B52:C56"/>
    <mergeCell ref="G52:I52"/>
    <mergeCell ref="J52:L52"/>
    <mergeCell ref="J54:L54"/>
    <mergeCell ref="G53:I53"/>
    <mergeCell ref="J53:L53"/>
    <mergeCell ref="G54:I54"/>
    <mergeCell ref="M56:O56"/>
    <mergeCell ref="P56:R56"/>
    <mergeCell ref="G56:I56"/>
    <mergeCell ref="J56:L56"/>
    <mergeCell ref="G51:I51"/>
    <mergeCell ref="J51:L51"/>
    <mergeCell ref="M51:O51"/>
    <mergeCell ref="P51:R51"/>
    <mergeCell ref="S56:U56"/>
    <mergeCell ref="V56:X56"/>
    <mergeCell ref="D52:F52"/>
    <mergeCell ref="D53:F53"/>
    <mergeCell ref="S51:U51"/>
    <mergeCell ref="V51:X51"/>
    <mergeCell ref="Y51:AA51"/>
    <mergeCell ref="J38:K38"/>
    <mergeCell ref="L38:M38"/>
    <mergeCell ref="N38:O38"/>
    <mergeCell ref="L31:P31"/>
    <mergeCell ref="B31:K31"/>
    <mergeCell ref="Q31:U31"/>
    <mergeCell ref="AA31:AJ31"/>
    <mergeCell ref="AI40:AJ40"/>
    <mergeCell ref="U40:AH40"/>
    <mergeCell ref="M53:O53"/>
    <mergeCell ref="P53:R53"/>
    <mergeCell ref="AH52:AJ52"/>
    <mergeCell ref="AB51:AD51"/>
    <mergeCell ref="AE51:AG51"/>
    <mergeCell ref="AH51:AJ51"/>
    <mergeCell ref="S50:U50"/>
    <mergeCell ref="V50:X50"/>
    <mergeCell ref="Y50:AA50"/>
    <mergeCell ref="AB50:AD50"/>
    <mergeCell ref="B30:K30"/>
    <mergeCell ref="Q30:U30"/>
    <mergeCell ref="V25:Z25"/>
    <mergeCell ref="Q34:U34"/>
    <mergeCell ref="V34:Z34"/>
    <mergeCell ref="AA34:AJ34"/>
    <mergeCell ref="Q29:U29"/>
    <mergeCell ref="B28:K29"/>
    <mergeCell ref="L34:P34"/>
    <mergeCell ref="B33:K33"/>
    <mergeCell ref="L33:P33"/>
    <mergeCell ref="Q33:U33"/>
    <mergeCell ref="AA25:AJ25"/>
    <mergeCell ref="L25:P25"/>
    <mergeCell ref="Q25:U25"/>
    <mergeCell ref="AA33:AJ33"/>
    <mergeCell ref="V31:Z31"/>
    <mergeCell ref="L30:P30"/>
    <mergeCell ref="B34:K34"/>
    <mergeCell ref="V33:Z33"/>
    <mergeCell ref="B46:H47"/>
    <mergeCell ref="M48:R48"/>
    <mergeCell ref="B42:K42"/>
    <mergeCell ref="L42:R42"/>
    <mergeCell ref="S43:T43"/>
    <mergeCell ref="U43:AH43"/>
    <mergeCell ref="B41:K41"/>
    <mergeCell ref="AA32:AJ32"/>
    <mergeCell ref="L40:R40"/>
    <mergeCell ref="L41:R41"/>
    <mergeCell ref="B32:K32"/>
    <mergeCell ref="L32:P32"/>
    <mergeCell ref="Q32:U32"/>
    <mergeCell ref="B38:I38"/>
    <mergeCell ref="L43:R43"/>
    <mergeCell ref="V35:Z35"/>
    <mergeCell ref="AA35:AJ35"/>
    <mergeCell ref="Q35:U35"/>
    <mergeCell ref="B35:K35"/>
    <mergeCell ref="AI41:AJ41"/>
    <mergeCell ref="AI42:AJ42"/>
    <mergeCell ref="S41:T41"/>
    <mergeCell ref="U41:AH41"/>
    <mergeCell ref="B40:K40"/>
    <mergeCell ref="B43:K43"/>
    <mergeCell ref="B39:K39"/>
    <mergeCell ref="B6:J6"/>
    <mergeCell ref="B50:F50"/>
    <mergeCell ref="B48:F49"/>
    <mergeCell ref="M50:O50"/>
    <mergeCell ref="P50:R50"/>
    <mergeCell ref="G50:I50"/>
    <mergeCell ref="J50:L50"/>
    <mergeCell ref="P49:R49"/>
    <mergeCell ref="L35:P35"/>
    <mergeCell ref="B25:K25"/>
    <mergeCell ref="G49:I49"/>
    <mergeCell ref="J49:L49"/>
    <mergeCell ref="G48:L48"/>
    <mergeCell ref="B23:K23"/>
    <mergeCell ref="B24:K24"/>
    <mergeCell ref="L24:P24"/>
    <mergeCell ref="Q24:U24"/>
    <mergeCell ref="B22:K22"/>
    <mergeCell ref="L23:P23"/>
    <mergeCell ref="Q23:U23"/>
    <mergeCell ref="P16:T16"/>
    <mergeCell ref="L22:P22"/>
    <mergeCell ref="B14:J14"/>
    <mergeCell ref="C9:J9"/>
    <mergeCell ref="C10:J10"/>
    <mergeCell ref="B8:J8"/>
    <mergeCell ref="K16:O16"/>
    <mergeCell ref="K15:O15"/>
    <mergeCell ref="K14:O14"/>
    <mergeCell ref="K13:O13"/>
    <mergeCell ref="K12:O12"/>
    <mergeCell ref="Z14:AJ14"/>
    <mergeCell ref="Z15:AJ15"/>
    <mergeCell ref="U8:Y8"/>
    <mergeCell ref="U9:Y9"/>
    <mergeCell ref="K3:S3"/>
    <mergeCell ref="K4:S4"/>
    <mergeCell ref="U10:Y10"/>
    <mergeCell ref="U11:Y11"/>
    <mergeCell ref="U12:Y12"/>
    <mergeCell ref="P12:T12"/>
    <mergeCell ref="P13:T13"/>
    <mergeCell ref="P14:T14"/>
    <mergeCell ref="K11:O11"/>
    <mergeCell ref="K10:O10"/>
    <mergeCell ref="P15:T15"/>
    <mergeCell ref="U15:Y15"/>
    <mergeCell ref="P5:T5"/>
    <mergeCell ref="U6:Y6"/>
    <mergeCell ref="U7:Y7"/>
    <mergeCell ref="Z3:AJ5"/>
    <mergeCell ref="Z6:AJ6"/>
    <mergeCell ref="Z7:AJ7"/>
    <mergeCell ref="Z8:AJ8"/>
    <mergeCell ref="Z9:AJ9"/>
    <mergeCell ref="Z10:AJ10"/>
    <mergeCell ref="Z11:AJ11"/>
    <mergeCell ref="Z12:AJ12"/>
    <mergeCell ref="Z13:AJ13"/>
    <mergeCell ref="Q22:U22"/>
    <mergeCell ref="V20:Z20"/>
    <mergeCell ref="Q20:U20"/>
    <mergeCell ref="Z16:AJ16"/>
    <mergeCell ref="AA19:AJ20"/>
    <mergeCell ref="AA21:AJ21"/>
    <mergeCell ref="AA22:AJ22"/>
    <mergeCell ref="AA24:AJ24"/>
    <mergeCell ref="V32:Z32"/>
    <mergeCell ref="V22:Z22"/>
    <mergeCell ref="AA23:AJ23"/>
    <mergeCell ref="V21:Z21"/>
    <mergeCell ref="U16:Y16"/>
    <mergeCell ref="AA28:AJ29"/>
    <mergeCell ref="V30:Z30"/>
    <mergeCell ref="AA30:AJ30"/>
    <mergeCell ref="V29:Z29"/>
    <mergeCell ref="V23:Z23"/>
    <mergeCell ref="V24:Z24"/>
    <mergeCell ref="B3:J5"/>
    <mergeCell ref="B21:K21"/>
    <mergeCell ref="K7:O7"/>
    <mergeCell ref="K6:O6"/>
    <mergeCell ref="P6:T6"/>
    <mergeCell ref="P7:T7"/>
    <mergeCell ref="P8:T8"/>
    <mergeCell ref="P9:T9"/>
    <mergeCell ref="P10:T10"/>
    <mergeCell ref="B15:J15"/>
    <mergeCell ref="B16:J16"/>
    <mergeCell ref="L21:P21"/>
    <mergeCell ref="Q21:U21"/>
    <mergeCell ref="K9:O9"/>
    <mergeCell ref="K8:O8"/>
    <mergeCell ref="P11:T11"/>
    <mergeCell ref="U5:Y5"/>
    <mergeCell ref="U13:Y13"/>
    <mergeCell ref="U14:Y14"/>
    <mergeCell ref="B19:K20"/>
    <mergeCell ref="B7:J7"/>
    <mergeCell ref="B11:J11"/>
    <mergeCell ref="B12:J12"/>
    <mergeCell ref="B13:J13"/>
  </mergeCells>
  <phoneticPr fontId="2"/>
  <dataValidations disablePrompts="1" count="2">
    <dataValidation type="list" allowBlank="1" showInputMessage="1" showErrorMessage="1" sqref="P58 O47" xr:uid="{00000000-0002-0000-0300-000001000000}">
      <formula1>"あり,なし"</formula1>
    </dataValidation>
    <dataValidation type="list" allowBlank="1" showInputMessage="1" showErrorMessage="1" sqref="B21:K25" xr:uid="{00000000-0002-0000-0300-000002000000}">
      <formula1>"社会福祉士,介護福祉士,介護福祉士実務者研修修了者,介護職員初任者研修修了者,介護支援専門員,医師,看護師,准看護師,認定特定行為業務従事者：１号研修,認定特定行為業務従事者：２号研修（詳細は備考欄）"</formula1>
    </dataValidation>
  </dataValidations>
  <printOptions horizontalCentered="1" verticalCentered="1"/>
  <pageMargins left="0.6692913385826772" right="0.6692913385826772" top="0.59055118110236227" bottom="0.59055118110236227" header="0.51181102362204722" footer="0.39370078740157483"/>
  <pageSetup paperSize="9" fitToHeight="0" orientation="portrait" blackAndWhite="1" r:id="rId1"/>
  <headerFooter alignWithMargins="0"/>
  <rowBreaks count="1" manualBreakCount="1">
    <brk id="36" max="35"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BD146"/>
  <sheetViews>
    <sheetView view="pageBreakPreview" zoomScale="90" zoomScaleNormal="85" zoomScaleSheetLayoutView="90" workbookViewId="0"/>
  </sheetViews>
  <sheetFormatPr defaultColWidth="2.5" defaultRowHeight="13.5"/>
  <cols>
    <col min="1" max="37" width="2.5" style="9" customWidth="1"/>
    <col min="38" max="16384" width="2.5" style="10"/>
  </cols>
  <sheetData>
    <row r="1" spans="1:56" ht="21" customHeight="1">
      <c r="A1" s="8" t="s">
        <v>136</v>
      </c>
      <c r="B1" s="275" t="s">
        <v>137</v>
      </c>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L1" s="208" t="s">
        <v>504</v>
      </c>
    </row>
    <row r="2" spans="1:56" ht="21" customHeight="1" thickBot="1">
      <c r="A2" s="8"/>
      <c r="B2" s="878" t="s">
        <v>138</v>
      </c>
      <c r="C2" s="878"/>
      <c r="D2" s="878"/>
      <c r="E2" s="878"/>
      <c r="F2" s="878"/>
      <c r="G2" s="878"/>
      <c r="H2" s="878"/>
      <c r="I2" s="878"/>
      <c r="J2" s="878"/>
      <c r="K2" s="878"/>
      <c r="L2" s="878"/>
      <c r="M2" s="878"/>
      <c r="N2" s="878"/>
      <c r="O2" s="878"/>
      <c r="P2" s="11"/>
      <c r="Q2" s="11"/>
      <c r="R2" s="11"/>
      <c r="S2" s="11"/>
      <c r="T2" s="11"/>
      <c r="U2" s="11"/>
      <c r="V2" s="11"/>
      <c r="W2" s="11"/>
      <c r="X2" s="11"/>
      <c r="Y2" s="11"/>
      <c r="Z2" s="11"/>
      <c r="AA2" s="11"/>
    </row>
    <row r="3" spans="1:56" ht="21" customHeight="1">
      <c r="B3" s="748" t="s">
        <v>139</v>
      </c>
      <c r="C3" s="346"/>
      <c r="D3" s="346"/>
      <c r="E3" s="346"/>
      <c r="F3" s="346"/>
      <c r="G3" s="346"/>
      <c r="H3" s="346"/>
      <c r="I3" s="346"/>
      <c r="J3" s="346"/>
      <c r="K3" s="346"/>
      <c r="L3" s="346"/>
      <c r="M3" s="346"/>
      <c r="N3" s="346"/>
      <c r="O3" s="346"/>
      <c r="P3" s="879" t="s">
        <v>659</v>
      </c>
      <c r="Q3" s="880"/>
      <c r="R3" s="880"/>
      <c r="S3" s="880"/>
      <c r="T3" s="880"/>
      <c r="U3" s="880"/>
      <c r="V3" s="880"/>
      <c r="W3" s="880"/>
      <c r="X3" s="880"/>
      <c r="Y3" s="880"/>
      <c r="Z3" s="880"/>
      <c r="AA3" s="880"/>
      <c r="AB3" s="12"/>
      <c r="AC3" s="12"/>
      <c r="AD3" s="12"/>
      <c r="AE3" s="12"/>
      <c r="AF3" s="12"/>
      <c r="AG3" s="12"/>
      <c r="AH3" s="12"/>
      <c r="AI3" s="12"/>
      <c r="AJ3" s="13"/>
      <c r="AL3" s="264" t="str">
        <f>IF(P3="","未記入","")</f>
        <v/>
      </c>
      <c r="AM3" s="264"/>
      <c r="AN3" s="264"/>
      <c r="AO3" s="264"/>
    </row>
    <row r="4" spans="1:56" ht="21" customHeight="1">
      <c r="B4" s="881" t="s">
        <v>140</v>
      </c>
      <c r="C4" s="717"/>
      <c r="D4" s="717"/>
      <c r="E4" s="717"/>
      <c r="F4" s="717"/>
      <c r="G4" s="717"/>
      <c r="H4" s="717"/>
      <c r="I4" s="717"/>
      <c r="J4" s="717"/>
      <c r="K4" s="717"/>
      <c r="L4" s="717"/>
      <c r="M4" s="717"/>
      <c r="N4" s="717"/>
      <c r="O4" s="882"/>
      <c r="P4" s="886" t="s">
        <v>660</v>
      </c>
      <c r="Q4" s="887"/>
      <c r="R4" s="887"/>
      <c r="S4" s="887"/>
      <c r="T4" s="887"/>
      <c r="U4" s="887"/>
      <c r="V4" s="887"/>
      <c r="W4" s="887"/>
      <c r="X4" s="887"/>
      <c r="Y4" s="887"/>
      <c r="Z4" s="887"/>
      <c r="AA4" s="887"/>
      <c r="AB4" s="14"/>
      <c r="AC4" s="14"/>
      <c r="AD4" s="14"/>
      <c r="AE4" s="14"/>
      <c r="AF4" s="14"/>
      <c r="AG4" s="14"/>
      <c r="AH4" s="14"/>
      <c r="AI4" s="14"/>
      <c r="AJ4" s="15"/>
      <c r="AL4" s="264" t="str">
        <f>IF(P4="","未記入","")</f>
        <v/>
      </c>
      <c r="AM4" s="264"/>
      <c r="AN4" s="264"/>
      <c r="AO4" s="264"/>
    </row>
    <row r="5" spans="1:56" ht="21" customHeight="1">
      <c r="B5" s="883"/>
      <c r="C5" s="884"/>
      <c r="D5" s="884"/>
      <c r="E5" s="884"/>
      <c r="F5" s="884"/>
      <c r="G5" s="884"/>
      <c r="H5" s="884"/>
      <c r="I5" s="884"/>
      <c r="J5" s="884"/>
      <c r="K5" s="884"/>
      <c r="L5" s="884"/>
      <c r="M5" s="884"/>
      <c r="N5" s="884"/>
      <c r="O5" s="885"/>
      <c r="P5" s="888" t="s">
        <v>372</v>
      </c>
      <c r="Q5" s="888"/>
      <c r="R5" s="888"/>
      <c r="S5" s="888"/>
      <c r="T5" s="888"/>
      <c r="U5" s="796"/>
      <c r="V5" s="931"/>
      <c r="W5" s="932"/>
      <c r="X5" s="932"/>
      <c r="Y5" s="932"/>
      <c r="Z5" s="932"/>
      <c r="AA5" s="932"/>
      <c r="AB5" s="932"/>
      <c r="AC5" s="932"/>
      <c r="AD5" s="932"/>
      <c r="AE5" s="932"/>
      <c r="AF5" s="932"/>
      <c r="AG5" s="932"/>
      <c r="AH5" s="932"/>
      <c r="AI5" s="932"/>
      <c r="AJ5" s="933"/>
      <c r="AL5" s="264" t="str">
        <f>IF(P4="選択方式",IF(COUNTA(V5:AJ6)=0,"未記入",""),"")</f>
        <v/>
      </c>
      <c r="AM5" s="264"/>
      <c r="AN5" s="264"/>
      <c r="AO5" s="264"/>
    </row>
    <row r="6" spans="1:56" ht="21" customHeight="1">
      <c r="B6" s="883"/>
      <c r="C6" s="884"/>
      <c r="D6" s="884"/>
      <c r="E6" s="884"/>
      <c r="F6" s="884"/>
      <c r="G6" s="884"/>
      <c r="H6" s="884"/>
      <c r="I6" s="884"/>
      <c r="J6" s="884"/>
      <c r="K6" s="884"/>
      <c r="L6" s="884"/>
      <c r="M6" s="884"/>
      <c r="N6" s="884"/>
      <c r="O6" s="885"/>
      <c r="P6" s="796"/>
      <c r="Q6" s="796"/>
      <c r="R6" s="796"/>
      <c r="S6" s="796"/>
      <c r="T6" s="796"/>
      <c r="U6" s="796"/>
      <c r="V6" s="931"/>
      <c r="W6" s="932"/>
      <c r="X6" s="932"/>
      <c r="Y6" s="932"/>
      <c r="Z6" s="932"/>
      <c r="AA6" s="932"/>
      <c r="AB6" s="932"/>
      <c r="AC6" s="932"/>
      <c r="AD6" s="932"/>
      <c r="AE6" s="932"/>
      <c r="AF6" s="932"/>
      <c r="AG6" s="932"/>
      <c r="AH6" s="932"/>
      <c r="AI6" s="932"/>
      <c r="AJ6" s="933"/>
      <c r="AL6" s="264"/>
      <c r="AM6" s="264"/>
      <c r="AN6" s="264"/>
      <c r="AO6" s="264"/>
    </row>
    <row r="7" spans="1:56" ht="21" customHeight="1">
      <c r="B7" s="901" t="s">
        <v>67</v>
      </c>
      <c r="C7" s="287"/>
      <c r="D7" s="287"/>
      <c r="E7" s="287"/>
      <c r="F7" s="287"/>
      <c r="G7" s="287"/>
      <c r="H7" s="287"/>
      <c r="I7" s="287"/>
      <c r="J7" s="287"/>
      <c r="K7" s="287"/>
      <c r="L7" s="287"/>
      <c r="M7" s="287"/>
      <c r="N7" s="287"/>
      <c r="O7" s="287"/>
      <c r="P7" s="794" t="s">
        <v>661</v>
      </c>
      <c r="Q7" s="795"/>
      <c r="R7" s="795"/>
      <c r="S7" s="932"/>
      <c r="T7" s="932"/>
      <c r="U7" s="932"/>
      <c r="V7" s="932"/>
      <c r="W7" s="932"/>
      <c r="X7" s="932"/>
      <c r="Y7" s="932"/>
      <c r="Z7" s="932"/>
      <c r="AA7" s="932"/>
      <c r="AB7" s="932"/>
      <c r="AC7" s="932"/>
      <c r="AD7" s="932"/>
      <c r="AE7" s="932"/>
      <c r="AF7" s="932"/>
      <c r="AG7" s="932"/>
      <c r="AH7" s="932"/>
      <c r="AI7" s="932"/>
      <c r="AJ7" s="933"/>
      <c r="AL7" s="264" t="str">
        <f>IF(P7="","未記入","")</f>
        <v/>
      </c>
      <c r="AM7" s="264"/>
      <c r="AN7" s="264"/>
      <c r="AO7" s="264"/>
    </row>
    <row r="8" spans="1:56" ht="21" customHeight="1">
      <c r="B8" s="901" t="s">
        <v>141</v>
      </c>
      <c r="C8" s="287"/>
      <c r="D8" s="287"/>
      <c r="E8" s="287"/>
      <c r="F8" s="287"/>
      <c r="G8" s="287"/>
      <c r="H8" s="287"/>
      <c r="I8" s="287"/>
      <c r="J8" s="287"/>
      <c r="K8" s="287"/>
      <c r="L8" s="287"/>
      <c r="M8" s="287"/>
      <c r="N8" s="287"/>
      <c r="O8" s="287"/>
      <c r="P8" s="903" t="s">
        <v>661</v>
      </c>
      <c r="Q8" s="904"/>
      <c r="R8" s="904"/>
      <c r="S8" s="932"/>
      <c r="T8" s="932"/>
      <c r="U8" s="932"/>
      <c r="V8" s="932"/>
      <c r="W8" s="932"/>
      <c r="X8" s="932"/>
      <c r="Y8" s="932"/>
      <c r="Z8" s="932"/>
      <c r="AA8" s="932"/>
      <c r="AB8" s="932"/>
      <c r="AC8" s="932"/>
      <c r="AD8" s="932"/>
      <c r="AE8" s="932"/>
      <c r="AF8" s="932"/>
      <c r="AG8" s="932"/>
      <c r="AH8" s="932"/>
      <c r="AI8" s="932"/>
      <c r="AJ8" s="933"/>
      <c r="AL8" s="264" t="str">
        <f>IF(P8="","未記入","")</f>
        <v/>
      </c>
      <c r="AM8" s="264"/>
      <c r="AN8" s="264"/>
      <c r="AO8" s="264"/>
    </row>
    <row r="9" spans="1:56" ht="21" customHeight="1">
      <c r="B9" s="902" t="s">
        <v>142</v>
      </c>
      <c r="C9" s="336"/>
      <c r="D9" s="336"/>
      <c r="E9" s="336"/>
      <c r="F9" s="336"/>
      <c r="G9" s="336"/>
      <c r="H9" s="336"/>
      <c r="I9" s="336"/>
      <c r="J9" s="336"/>
      <c r="K9" s="336"/>
      <c r="L9" s="336"/>
      <c r="M9" s="336"/>
      <c r="N9" s="336"/>
      <c r="O9" s="336"/>
      <c r="P9" s="903" t="s">
        <v>566</v>
      </c>
      <c r="Q9" s="904"/>
      <c r="R9" s="904"/>
      <c r="S9" s="932"/>
      <c r="T9" s="932"/>
      <c r="U9" s="932"/>
      <c r="V9" s="932"/>
      <c r="W9" s="932"/>
      <c r="X9" s="932"/>
      <c r="Y9" s="932"/>
      <c r="Z9" s="932"/>
      <c r="AA9" s="932"/>
      <c r="AB9" s="932"/>
      <c r="AC9" s="932"/>
      <c r="AD9" s="932"/>
      <c r="AE9" s="932"/>
      <c r="AF9" s="932"/>
      <c r="AG9" s="932"/>
      <c r="AH9" s="932"/>
      <c r="AI9" s="932"/>
      <c r="AJ9" s="933"/>
      <c r="AL9" s="264" t="str">
        <f>IF(P9="","未記入","")</f>
        <v/>
      </c>
      <c r="AM9" s="264"/>
      <c r="AN9" s="264"/>
      <c r="AO9" s="264"/>
    </row>
    <row r="10" spans="1:56" ht="21" customHeight="1">
      <c r="B10" s="335"/>
      <c r="C10" s="336"/>
      <c r="D10" s="336"/>
      <c r="E10" s="336"/>
      <c r="F10" s="336"/>
      <c r="G10" s="336"/>
      <c r="H10" s="336"/>
      <c r="I10" s="336"/>
      <c r="J10" s="336"/>
      <c r="K10" s="336"/>
      <c r="L10" s="336"/>
      <c r="M10" s="336"/>
      <c r="N10" s="336"/>
      <c r="O10" s="336"/>
      <c r="P10" s="839" t="s">
        <v>313</v>
      </c>
      <c r="Q10" s="840"/>
      <c r="R10" s="840"/>
      <c r="S10" s="932" t="s">
        <v>662</v>
      </c>
      <c r="T10" s="932"/>
      <c r="U10" s="932"/>
      <c r="V10" s="932"/>
      <c r="W10" s="932"/>
      <c r="X10" s="932"/>
      <c r="Y10" s="932"/>
      <c r="Z10" s="932"/>
      <c r="AA10" s="932"/>
      <c r="AB10" s="932"/>
      <c r="AC10" s="932"/>
      <c r="AD10" s="932"/>
      <c r="AE10" s="932"/>
      <c r="AF10" s="932"/>
      <c r="AG10" s="932"/>
      <c r="AH10" s="932"/>
      <c r="AI10" s="932"/>
      <c r="AJ10" s="933"/>
      <c r="AL10" s="668" t="str">
        <f>IF(P9="あり",IF(S10="","未記入",""),"")</f>
        <v/>
      </c>
      <c r="AM10" s="669"/>
      <c r="AN10" s="669"/>
      <c r="AO10" s="670"/>
    </row>
    <row r="11" spans="1:56" ht="21" customHeight="1">
      <c r="B11" s="889" t="s">
        <v>143</v>
      </c>
      <c r="C11" s="611"/>
      <c r="D11" s="611"/>
      <c r="E11" s="611"/>
      <c r="F11" s="611"/>
      <c r="G11" s="611"/>
      <c r="H11" s="611"/>
      <c r="I11" s="611"/>
      <c r="J11" s="611"/>
      <c r="K11" s="611"/>
      <c r="L11" s="796" t="s">
        <v>144</v>
      </c>
      <c r="M11" s="796"/>
      <c r="N11" s="796"/>
      <c r="O11" s="796"/>
      <c r="P11" s="892" t="s">
        <v>663</v>
      </c>
      <c r="Q11" s="892"/>
      <c r="R11" s="892"/>
      <c r="S11" s="892"/>
      <c r="T11" s="892"/>
      <c r="U11" s="893"/>
      <c r="V11" s="893"/>
      <c r="W11" s="893"/>
      <c r="X11" s="893"/>
      <c r="Y11" s="893"/>
      <c r="Z11" s="893"/>
      <c r="AA11" s="893"/>
      <c r="AB11" s="893"/>
      <c r="AC11" s="893"/>
      <c r="AD11" s="893"/>
      <c r="AE11" s="638"/>
      <c r="AF11" s="638"/>
      <c r="AG11" s="638"/>
      <c r="AH11" s="638"/>
      <c r="AI11" s="638"/>
      <c r="AJ11" s="894"/>
      <c r="AN11" s="943" t="s">
        <v>511</v>
      </c>
      <c r="AO11" s="943"/>
      <c r="AP11" s="943"/>
      <c r="AQ11" s="943"/>
      <c r="AR11" s="943"/>
      <c r="AS11" s="943"/>
      <c r="AT11" s="943"/>
      <c r="AU11" s="943"/>
      <c r="AV11" s="943"/>
      <c r="AW11" s="943"/>
      <c r="AX11" s="943"/>
      <c r="AY11" s="943"/>
      <c r="AZ11" s="943"/>
      <c r="BA11" s="943"/>
      <c r="BB11" s="943"/>
      <c r="BC11" s="943"/>
      <c r="BD11" s="943"/>
    </row>
    <row r="12" spans="1:56" ht="21" customHeight="1" thickBot="1">
      <c r="B12" s="890"/>
      <c r="C12" s="891"/>
      <c r="D12" s="891"/>
      <c r="E12" s="891"/>
      <c r="F12" s="891"/>
      <c r="G12" s="891"/>
      <c r="H12" s="891"/>
      <c r="I12" s="891"/>
      <c r="J12" s="891"/>
      <c r="K12" s="891"/>
      <c r="L12" s="898" t="s">
        <v>343</v>
      </c>
      <c r="M12" s="899"/>
      <c r="N12" s="899"/>
      <c r="O12" s="900"/>
      <c r="P12" s="895" t="s">
        <v>664</v>
      </c>
      <c r="Q12" s="895"/>
      <c r="R12" s="895"/>
      <c r="S12" s="895"/>
      <c r="T12" s="895"/>
      <c r="U12" s="896"/>
      <c r="V12" s="896"/>
      <c r="W12" s="896"/>
      <c r="X12" s="896"/>
      <c r="Y12" s="896"/>
      <c r="Z12" s="896"/>
      <c r="AA12" s="896"/>
      <c r="AB12" s="896"/>
      <c r="AC12" s="896"/>
      <c r="AD12" s="896"/>
      <c r="AE12" s="618"/>
      <c r="AF12" s="618"/>
      <c r="AG12" s="618"/>
      <c r="AH12" s="618"/>
      <c r="AI12" s="618"/>
      <c r="AJ12" s="897"/>
      <c r="AN12" s="943"/>
      <c r="AO12" s="943"/>
      <c r="AP12" s="943"/>
      <c r="AQ12" s="943"/>
      <c r="AR12" s="943"/>
      <c r="AS12" s="943"/>
      <c r="AT12" s="943"/>
      <c r="AU12" s="943"/>
      <c r="AV12" s="943"/>
      <c r="AW12" s="943"/>
      <c r="AX12" s="943"/>
      <c r="AY12" s="943"/>
      <c r="AZ12" s="943"/>
      <c r="BA12" s="943"/>
      <c r="BB12" s="943"/>
      <c r="BC12" s="943"/>
      <c r="BD12" s="943"/>
    </row>
    <row r="13" spans="1:56" ht="21" customHeight="1"/>
    <row r="14" spans="1:56" s="7" customFormat="1" ht="21" customHeight="1" thickBot="1">
      <c r="A14" s="16"/>
      <c r="B14" s="82" t="s">
        <v>298</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16"/>
    </row>
    <row r="15" spans="1:56" ht="21" customHeight="1">
      <c r="B15" s="848"/>
      <c r="C15" s="849"/>
      <c r="D15" s="849"/>
      <c r="E15" s="849"/>
      <c r="F15" s="849"/>
      <c r="G15" s="849"/>
      <c r="H15" s="849"/>
      <c r="I15" s="849"/>
      <c r="J15" s="849"/>
      <c r="K15" s="849"/>
      <c r="L15" s="849"/>
      <c r="M15" s="849"/>
      <c r="N15" s="849"/>
      <c r="O15" s="849"/>
      <c r="P15" s="849"/>
      <c r="Q15" s="849"/>
      <c r="R15" s="850"/>
      <c r="S15" s="866" t="s">
        <v>480</v>
      </c>
      <c r="T15" s="866"/>
      <c r="U15" s="866"/>
      <c r="V15" s="866"/>
      <c r="W15" s="866"/>
      <c r="X15" s="866"/>
      <c r="Y15" s="866"/>
      <c r="Z15" s="866"/>
      <c r="AA15" s="866"/>
      <c r="AB15" s="867" t="s">
        <v>156</v>
      </c>
      <c r="AC15" s="867"/>
      <c r="AD15" s="867"/>
      <c r="AE15" s="867"/>
      <c r="AF15" s="867"/>
      <c r="AG15" s="867"/>
      <c r="AH15" s="867"/>
      <c r="AI15" s="867"/>
      <c r="AJ15" s="868"/>
      <c r="AL15" s="167" t="s">
        <v>779</v>
      </c>
    </row>
    <row r="16" spans="1:56" ht="21" customHeight="1">
      <c r="B16" s="851" t="s">
        <v>61</v>
      </c>
      <c r="C16" s="323"/>
      <c r="D16" s="323"/>
      <c r="E16" s="323"/>
      <c r="F16" s="323"/>
      <c r="G16" s="323"/>
      <c r="H16" s="323"/>
      <c r="I16" s="323"/>
      <c r="J16" s="323"/>
      <c r="K16" s="323"/>
      <c r="L16" s="839" t="s">
        <v>152</v>
      </c>
      <c r="M16" s="840"/>
      <c r="N16" s="840"/>
      <c r="O16" s="840"/>
      <c r="P16" s="840"/>
      <c r="Q16" s="840"/>
      <c r="R16" s="841"/>
      <c r="S16" s="869" t="s">
        <v>665</v>
      </c>
      <c r="T16" s="869"/>
      <c r="U16" s="869"/>
      <c r="V16" s="869"/>
      <c r="W16" s="869"/>
      <c r="X16" s="869"/>
      <c r="Y16" s="869"/>
      <c r="Z16" s="869"/>
      <c r="AA16" s="869"/>
      <c r="AB16" s="926" t="s">
        <v>667</v>
      </c>
      <c r="AC16" s="926"/>
      <c r="AD16" s="926"/>
      <c r="AE16" s="926"/>
      <c r="AF16" s="926"/>
      <c r="AG16" s="926"/>
      <c r="AH16" s="926"/>
      <c r="AI16" s="926"/>
      <c r="AJ16" s="927"/>
      <c r="AL16" s="208" t="s">
        <v>521</v>
      </c>
    </row>
    <row r="17" spans="1:38" ht="21" customHeight="1">
      <c r="B17" s="322"/>
      <c r="C17" s="323"/>
      <c r="D17" s="323"/>
      <c r="E17" s="323"/>
      <c r="F17" s="323"/>
      <c r="G17" s="323"/>
      <c r="H17" s="323"/>
      <c r="I17" s="323"/>
      <c r="J17" s="323"/>
      <c r="K17" s="323"/>
      <c r="L17" s="839" t="s">
        <v>153</v>
      </c>
      <c r="M17" s="840"/>
      <c r="N17" s="840"/>
      <c r="O17" s="840"/>
      <c r="P17" s="840"/>
      <c r="Q17" s="840"/>
      <c r="R17" s="841"/>
      <c r="S17" s="869" t="s">
        <v>666</v>
      </c>
      <c r="T17" s="869"/>
      <c r="U17" s="869"/>
      <c r="V17" s="869"/>
      <c r="W17" s="869"/>
      <c r="X17" s="869"/>
      <c r="Y17" s="869"/>
      <c r="Z17" s="869"/>
      <c r="AA17" s="869"/>
      <c r="AB17" s="926" t="s">
        <v>666</v>
      </c>
      <c r="AC17" s="926"/>
      <c r="AD17" s="926"/>
      <c r="AE17" s="926"/>
      <c r="AF17" s="926"/>
      <c r="AG17" s="926"/>
      <c r="AH17" s="926"/>
      <c r="AI17" s="926"/>
      <c r="AJ17" s="927"/>
      <c r="AL17" s="208" t="s">
        <v>780</v>
      </c>
    </row>
    <row r="18" spans="1:38" ht="21" customHeight="1">
      <c r="B18" s="852" t="s">
        <v>53</v>
      </c>
      <c r="C18" s="853"/>
      <c r="D18" s="853"/>
      <c r="E18" s="853"/>
      <c r="F18" s="853"/>
      <c r="G18" s="853"/>
      <c r="H18" s="853"/>
      <c r="I18" s="853"/>
      <c r="J18" s="853"/>
      <c r="K18" s="854"/>
      <c r="L18" s="839" t="s">
        <v>270</v>
      </c>
      <c r="M18" s="840"/>
      <c r="N18" s="840"/>
      <c r="O18" s="840"/>
      <c r="P18" s="840"/>
      <c r="Q18" s="840"/>
      <c r="R18" s="841"/>
      <c r="S18" s="928" t="s">
        <v>574</v>
      </c>
      <c r="T18" s="929"/>
      <c r="U18" s="929"/>
      <c r="V18" s="929"/>
      <c r="W18" s="929"/>
      <c r="X18" s="929"/>
      <c r="Y18" s="929"/>
      <c r="Z18" s="929"/>
      <c r="AA18" s="947"/>
      <c r="AB18" s="928" t="s">
        <v>574</v>
      </c>
      <c r="AC18" s="929"/>
      <c r="AD18" s="929"/>
      <c r="AE18" s="929"/>
      <c r="AF18" s="929"/>
      <c r="AG18" s="929"/>
      <c r="AH18" s="929"/>
      <c r="AI18" s="929"/>
      <c r="AJ18" s="930"/>
      <c r="AL18" s="208" t="s">
        <v>504</v>
      </c>
    </row>
    <row r="19" spans="1:38" ht="21" customHeight="1">
      <c r="B19" s="902"/>
      <c r="C19" s="924"/>
      <c r="D19" s="924"/>
      <c r="E19" s="924"/>
      <c r="F19" s="924"/>
      <c r="G19" s="924"/>
      <c r="H19" s="924"/>
      <c r="I19" s="924"/>
      <c r="J19" s="924"/>
      <c r="K19" s="925"/>
      <c r="L19" s="839" t="s">
        <v>356</v>
      </c>
      <c r="M19" s="840"/>
      <c r="N19" s="840"/>
      <c r="O19" s="840"/>
      <c r="P19" s="840"/>
      <c r="Q19" s="840"/>
      <c r="R19" s="841"/>
      <c r="S19" s="944">
        <v>20</v>
      </c>
      <c r="T19" s="945"/>
      <c r="U19" s="945"/>
      <c r="V19" s="945"/>
      <c r="W19" s="945"/>
      <c r="X19" s="945"/>
      <c r="Y19" s="945"/>
      <c r="Z19" s="945"/>
      <c r="AA19" s="948"/>
      <c r="AB19" s="944">
        <v>18</v>
      </c>
      <c r="AC19" s="945"/>
      <c r="AD19" s="945"/>
      <c r="AE19" s="945"/>
      <c r="AF19" s="945"/>
      <c r="AG19" s="945"/>
      <c r="AH19" s="945"/>
      <c r="AI19" s="945"/>
      <c r="AJ19" s="946"/>
    </row>
    <row r="20" spans="1:38" ht="21" customHeight="1">
      <c r="B20" s="902"/>
      <c r="C20" s="924"/>
      <c r="D20" s="924"/>
      <c r="E20" s="924"/>
      <c r="F20" s="924"/>
      <c r="G20" s="924"/>
      <c r="H20" s="924"/>
      <c r="I20" s="924"/>
      <c r="J20" s="924"/>
      <c r="K20" s="925"/>
      <c r="L20" s="839" t="s">
        <v>225</v>
      </c>
      <c r="M20" s="840"/>
      <c r="N20" s="840"/>
      <c r="O20" s="840"/>
      <c r="P20" s="840"/>
      <c r="Q20" s="840"/>
      <c r="R20" s="841"/>
      <c r="S20" s="368" t="s">
        <v>566</v>
      </c>
      <c r="T20" s="369"/>
      <c r="U20" s="369"/>
      <c r="V20" s="369"/>
      <c r="W20" s="369"/>
      <c r="X20" s="369"/>
      <c r="Y20" s="369"/>
      <c r="Z20" s="369"/>
      <c r="AA20" s="375"/>
      <c r="AB20" s="368" t="s">
        <v>566</v>
      </c>
      <c r="AC20" s="369"/>
      <c r="AD20" s="369"/>
      <c r="AE20" s="369"/>
      <c r="AF20" s="369"/>
      <c r="AG20" s="369"/>
      <c r="AH20" s="369"/>
      <c r="AI20" s="369"/>
      <c r="AJ20" s="499"/>
    </row>
    <row r="21" spans="1:38" ht="21" customHeight="1">
      <c r="B21" s="902"/>
      <c r="C21" s="924"/>
      <c r="D21" s="924"/>
      <c r="E21" s="924"/>
      <c r="F21" s="924"/>
      <c r="G21" s="924"/>
      <c r="H21" s="924"/>
      <c r="I21" s="924"/>
      <c r="J21" s="924"/>
      <c r="K21" s="925"/>
      <c r="L21" s="839" t="s">
        <v>226</v>
      </c>
      <c r="M21" s="840"/>
      <c r="N21" s="840"/>
      <c r="O21" s="840"/>
      <c r="P21" s="840"/>
      <c r="Q21" s="840"/>
      <c r="R21" s="841"/>
      <c r="S21" s="368" t="s">
        <v>566</v>
      </c>
      <c r="T21" s="369"/>
      <c r="U21" s="369"/>
      <c r="V21" s="369"/>
      <c r="W21" s="369"/>
      <c r="X21" s="369"/>
      <c r="Y21" s="369"/>
      <c r="Z21" s="369"/>
      <c r="AA21" s="375"/>
      <c r="AB21" s="368" t="s">
        <v>566</v>
      </c>
      <c r="AC21" s="369"/>
      <c r="AD21" s="369"/>
      <c r="AE21" s="369"/>
      <c r="AF21" s="369"/>
      <c r="AG21" s="369"/>
      <c r="AH21" s="369"/>
      <c r="AI21" s="369"/>
      <c r="AJ21" s="499"/>
    </row>
    <row r="22" spans="1:38" ht="21" customHeight="1">
      <c r="B22" s="902"/>
      <c r="C22" s="924"/>
      <c r="D22" s="924"/>
      <c r="E22" s="924"/>
      <c r="F22" s="924"/>
      <c r="G22" s="924"/>
      <c r="H22" s="924"/>
      <c r="I22" s="924"/>
      <c r="J22" s="924"/>
      <c r="K22" s="925"/>
      <c r="L22" s="839" t="s">
        <v>83</v>
      </c>
      <c r="M22" s="840"/>
      <c r="N22" s="840"/>
      <c r="O22" s="840"/>
      <c r="P22" s="840"/>
      <c r="Q22" s="840"/>
      <c r="R22" s="841"/>
      <c r="S22" s="368" t="s">
        <v>661</v>
      </c>
      <c r="T22" s="369"/>
      <c r="U22" s="369"/>
      <c r="V22" s="369"/>
      <c r="W22" s="369"/>
      <c r="X22" s="369"/>
      <c r="Y22" s="369"/>
      <c r="Z22" s="369"/>
      <c r="AA22" s="375"/>
      <c r="AB22" s="368" t="s">
        <v>661</v>
      </c>
      <c r="AC22" s="369"/>
      <c r="AD22" s="369"/>
      <c r="AE22" s="369"/>
      <c r="AF22" s="369"/>
      <c r="AG22" s="369"/>
      <c r="AH22" s="369"/>
      <c r="AI22" s="369"/>
      <c r="AJ22" s="499"/>
    </row>
    <row r="23" spans="1:38" ht="21" customHeight="1">
      <c r="B23" s="902"/>
      <c r="C23" s="924"/>
      <c r="D23" s="924"/>
      <c r="E23" s="924"/>
      <c r="F23" s="924"/>
      <c r="G23" s="924"/>
      <c r="H23" s="924"/>
      <c r="I23" s="924"/>
      <c r="J23" s="924"/>
      <c r="K23" s="925"/>
      <c r="L23" s="839" t="s">
        <v>367</v>
      </c>
      <c r="M23" s="840"/>
      <c r="N23" s="840"/>
      <c r="O23" s="840"/>
      <c r="P23" s="840"/>
      <c r="Q23" s="840"/>
      <c r="R23" s="841"/>
      <c r="S23" s="368" t="s">
        <v>661</v>
      </c>
      <c r="T23" s="369"/>
      <c r="U23" s="369"/>
      <c r="V23" s="369"/>
      <c r="W23" s="369"/>
      <c r="X23" s="369"/>
      <c r="Y23" s="369"/>
      <c r="Z23" s="369"/>
      <c r="AA23" s="375"/>
      <c r="AB23" s="368" t="s">
        <v>661</v>
      </c>
      <c r="AC23" s="369"/>
      <c r="AD23" s="369"/>
      <c r="AE23" s="369"/>
      <c r="AF23" s="369"/>
      <c r="AG23" s="369"/>
      <c r="AH23" s="369"/>
      <c r="AI23" s="369"/>
      <c r="AJ23" s="499"/>
    </row>
    <row r="24" spans="1:38" ht="21" customHeight="1">
      <c r="B24" s="855"/>
      <c r="C24" s="856"/>
      <c r="D24" s="856"/>
      <c r="E24" s="856"/>
      <c r="F24" s="856"/>
      <c r="G24" s="856"/>
      <c r="H24" s="856"/>
      <c r="I24" s="856"/>
      <c r="J24" s="856"/>
      <c r="K24" s="857"/>
      <c r="L24" s="839" t="s">
        <v>290</v>
      </c>
      <c r="M24" s="840"/>
      <c r="N24" s="840"/>
      <c r="O24" s="840"/>
      <c r="P24" s="840"/>
      <c r="Q24" s="840"/>
      <c r="R24" s="841"/>
      <c r="S24" s="368" t="s">
        <v>566</v>
      </c>
      <c r="T24" s="369"/>
      <c r="U24" s="369"/>
      <c r="V24" s="369"/>
      <c r="W24" s="369"/>
      <c r="X24" s="369"/>
      <c r="Y24" s="369"/>
      <c r="Z24" s="369"/>
      <c r="AA24" s="375"/>
      <c r="AB24" s="368" t="s">
        <v>566</v>
      </c>
      <c r="AC24" s="369"/>
      <c r="AD24" s="369"/>
      <c r="AE24" s="369"/>
      <c r="AF24" s="369"/>
      <c r="AG24" s="369"/>
      <c r="AH24" s="369"/>
      <c r="AI24" s="369"/>
      <c r="AJ24" s="499"/>
    </row>
    <row r="25" spans="1:38" ht="21" customHeight="1">
      <c r="B25" s="852" t="s">
        <v>373</v>
      </c>
      <c r="C25" s="853"/>
      <c r="D25" s="853"/>
      <c r="E25" s="853"/>
      <c r="F25" s="853"/>
      <c r="G25" s="853"/>
      <c r="H25" s="853"/>
      <c r="I25" s="853"/>
      <c r="J25" s="853"/>
      <c r="K25" s="854"/>
      <c r="L25" s="858" t="s">
        <v>668</v>
      </c>
      <c r="M25" s="859"/>
      <c r="N25" s="859"/>
      <c r="O25" s="859"/>
      <c r="P25" s="859"/>
      <c r="Q25" s="859"/>
      <c r="R25" s="860"/>
      <c r="S25" s="865">
        <v>3600000</v>
      </c>
      <c r="T25" s="865"/>
      <c r="U25" s="865"/>
      <c r="V25" s="865"/>
      <c r="W25" s="865"/>
      <c r="X25" s="865"/>
      <c r="Y25" s="865"/>
      <c r="Z25" s="865"/>
      <c r="AA25" s="865"/>
      <c r="AB25" s="872">
        <v>1944000</v>
      </c>
      <c r="AC25" s="872"/>
      <c r="AD25" s="872"/>
      <c r="AE25" s="872"/>
      <c r="AF25" s="872"/>
      <c r="AG25" s="872"/>
      <c r="AH25" s="872"/>
      <c r="AI25" s="872"/>
      <c r="AJ25" s="873"/>
    </row>
    <row r="26" spans="1:38" ht="21" customHeight="1">
      <c r="B26" s="855"/>
      <c r="C26" s="856"/>
      <c r="D26" s="856"/>
      <c r="E26" s="856"/>
      <c r="F26" s="856"/>
      <c r="G26" s="856"/>
      <c r="H26" s="856"/>
      <c r="I26" s="856"/>
      <c r="J26" s="856"/>
      <c r="K26" s="857"/>
      <c r="L26" s="838" t="s">
        <v>669</v>
      </c>
      <c r="M26" s="838"/>
      <c r="N26" s="838"/>
      <c r="O26" s="838"/>
      <c r="P26" s="838"/>
      <c r="Q26" s="838"/>
      <c r="R26" s="838"/>
      <c r="S26" s="865">
        <v>11000</v>
      </c>
      <c r="T26" s="865"/>
      <c r="U26" s="865"/>
      <c r="V26" s="865"/>
      <c r="W26" s="865"/>
      <c r="X26" s="865"/>
      <c r="Y26" s="865"/>
      <c r="Z26" s="865"/>
      <c r="AA26" s="865"/>
      <c r="AB26" s="872">
        <v>11000</v>
      </c>
      <c r="AC26" s="872"/>
      <c r="AD26" s="872"/>
      <c r="AE26" s="872"/>
      <c r="AF26" s="872"/>
      <c r="AG26" s="872"/>
      <c r="AH26" s="872"/>
      <c r="AI26" s="872"/>
      <c r="AJ26" s="873"/>
      <c r="AL26" s="17"/>
    </row>
    <row r="27" spans="1:38" s="17" customFormat="1" ht="21" customHeight="1">
      <c r="B27" s="842" t="s">
        <v>374</v>
      </c>
      <c r="C27" s="843"/>
      <c r="D27" s="843"/>
      <c r="E27" s="843"/>
      <c r="F27" s="843"/>
      <c r="G27" s="843"/>
      <c r="H27" s="843"/>
      <c r="I27" s="843"/>
      <c r="J27" s="843"/>
      <c r="K27" s="843"/>
      <c r="L27" s="843"/>
      <c r="M27" s="843"/>
      <c r="N27" s="843"/>
      <c r="O27" s="843"/>
      <c r="P27" s="843"/>
      <c r="Q27" s="843"/>
      <c r="R27" s="844"/>
      <c r="S27" s="863">
        <f>IF(SUM(S28:AA34)=0,"",SUM(S28:AA34))</f>
        <v>190000</v>
      </c>
      <c r="T27" s="863"/>
      <c r="U27" s="863"/>
      <c r="V27" s="863"/>
      <c r="W27" s="863"/>
      <c r="X27" s="863"/>
      <c r="Y27" s="863"/>
      <c r="Z27" s="863"/>
      <c r="AA27" s="863"/>
      <c r="AB27" s="863">
        <f>IF(SUM(AB28:AJ34)=0,"",SUM(AB28:AJ34))</f>
        <v>175000</v>
      </c>
      <c r="AC27" s="863"/>
      <c r="AD27" s="863"/>
      <c r="AE27" s="863"/>
      <c r="AF27" s="863"/>
      <c r="AG27" s="863"/>
      <c r="AH27" s="863"/>
      <c r="AI27" s="863"/>
      <c r="AJ27" s="864"/>
    </row>
    <row r="28" spans="1:38" ht="21" customHeight="1">
      <c r="B28" s="160"/>
      <c r="C28" s="839" t="s">
        <v>155</v>
      </c>
      <c r="D28" s="840"/>
      <c r="E28" s="840"/>
      <c r="F28" s="840"/>
      <c r="G28" s="840"/>
      <c r="H28" s="840"/>
      <c r="I28" s="840"/>
      <c r="J28" s="840"/>
      <c r="K28" s="840"/>
      <c r="L28" s="840"/>
      <c r="M28" s="840"/>
      <c r="N28" s="840"/>
      <c r="O28" s="840"/>
      <c r="P28" s="840"/>
      <c r="Q28" s="840"/>
      <c r="R28" s="841"/>
      <c r="S28" s="865">
        <v>60000</v>
      </c>
      <c r="T28" s="865"/>
      <c r="U28" s="865"/>
      <c r="V28" s="865"/>
      <c r="W28" s="865"/>
      <c r="X28" s="865"/>
      <c r="Y28" s="865"/>
      <c r="Z28" s="865"/>
      <c r="AA28" s="865"/>
      <c r="AB28" s="872">
        <v>60000</v>
      </c>
      <c r="AC28" s="872"/>
      <c r="AD28" s="872"/>
      <c r="AE28" s="872"/>
      <c r="AF28" s="872"/>
      <c r="AG28" s="872"/>
      <c r="AH28" s="872"/>
      <c r="AI28" s="872"/>
      <c r="AJ28" s="873"/>
    </row>
    <row r="29" spans="1:38" s="7" customFormat="1" ht="21" customHeight="1">
      <c r="A29" s="16"/>
      <c r="B29" s="160"/>
      <c r="C29" s="934" t="s">
        <v>764</v>
      </c>
      <c r="D29" s="935"/>
      <c r="E29" s="935"/>
      <c r="F29" s="936"/>
      <c r="G29" s="845" t="s">
        <v>670</v>
      </c>
      <c r="H29" s="846"/>
      <c r="I29" s="846"/>
      <c r="J29" s="846"/>
      <c r="K29" s="846"/>
      <c r="L29" s="846"/>
      <c r="M29" s="846"/>
      <c r="N29" s="846"/>
      <c r="O29" s="846"/>
      <c r="P29" s="846"/>
      <c r="Q29" s="846"/>
      <c r="R29" s="847"/>
      <c r="S29" s="832">
        <v>40000</v>
      </c>
      <c r="T29" s="832"/>
      <c r="U29" s="832"/>
      <c r="V29" s="832"/>
      <c r="W29" s="832"/>
      <c r="X29" s="832"/>
      <c r="Y29" s="832"/>
      <c r="Z29" s="832"/>
      <c r="AA29" s="832"/>
      <c r="AB29" s="833">
        <v>40000</v>
      </c>
      <c r="AC29" s="833"/>
      <c r="AD29" s="833"/>
      <c r="AE29" s="833"/>
      <c r="AF29" s="833"/>
      <c r="AG29" s="833"/>
      <c r="AH29" s="833"/>
      <c r="AI29" s="833"/>
      <c r="AJ29" s="834"/>
      <c r="AK29" s="16"/>
    </row>
    <row r="30" spans="1:38" s="7" customFormat="1" ht="21" customHeight="1">
      <c r="A30" s="16"/>
      <c r="B30" s="160"/>
      <c r="C30" s="937"/>
      <c r="D30" s="938"/>
      <c r="E30" s="938"/>
      <c r="F30" s="939"/>
      <c r="G30" s="845" t="s">
        <v>671</v>
      </c>
      <c r="H30" s="846"/>
      <c r="I30" s="846"/>
      <c r="J30" s="846"/>
      <c r="K30" s="846"/>
      <c r="L30" s="846"/>
      <c r="M30" s="846"/>
      <c r="N30" s="846"/>
      <c r="O30" s="846"/>
      <c r="P30" s="846"/>
      <c r="Q30" s="846"/>
      <c r="R30" s="847"/>
      <c r="S30" s="832">
        <v>60000</v>
      </c>
      <c r="T30" s="832"/>
      <c r="U30" s="832"/>
      <c r="V30" s="832"/>
      <c r="W30" s="832"/>
      <c r="X30" s="832"/>
      <c r="Y30" s="832"/>
      <c r="Z30" s="832"/>
      <c r="AA30" s="832"/>
      <c r="AB30" s="833">
        <v>60000</v>
      </c>
      <c r="AC30" s="833"/>
      <c r="AD30" s="833"/>
      <c r="AE30" s="833"/>
      <c r="AF30" s="833"/>
      <c r="AG30" s="833"/>
      <c r="AH30" s="833"/>
      <c r="AI30" s="833"/>
      <c r="AJ30" s="834"/>
      <c r="AK30" s="16"/>
    </row>
    <row r="31" spans="1:38" s="7" customFormat="1" ht="21" customHeight="1">
      <c r="A31" s="16"/>
      <c r="B31" s="160"/>
      <c r="C31" s="937"/>
      <c r="D31" s="938"/>
      <c r="E31" s="938"/>
      <c r="F31" s="939"/>
      <c r="G31" s="845" t="s">
        <v>672</v>
      </c>
      <c r="H31" s="846"/>
      <c r="I31" s="846"/>
      <c r="J31" s="846"/>
      <c r="K31" s="846"/>
      <c r="L31" s="846"/>
      <c r="M31" s="846"/>
      <c r="N31" s="846"/>
      <c r="O31" s="846"/>
      <c r="P31" s="846"/>
      <c r="Q31" s="846"/>
      <c r="R31" s="847"/>
      <c r="S31" s="832">
        <v>15000</v>
      </c>
      <c r="T31" s="832"/>
      <c r="U31" s="832"/>
      <c r="V31" s="832"/>
      <c r="W31" s="832"/>
      <c r="X31" s="832"/>
      <c r="Y31" s="832"/>
      <c r="Z31" s="832"/>
      <c r="AA31" s="832"/>
      <c r="AB31" s="833">
        <v>15000</v>
      </c>
      <c r="AC31" s="833"/>
      <c r="AD31" s="833"/>
      <c r="AE31" s="833"/>
      <c r="AF31" s="833"/>
      <c r="AG31" s="833"/>
      <c r="AH31" s="833"/>
      <c r="AI31" s="833"/>
      <c r="AJ31" s="834"/>
      <c r="AK31" s="16"/>
    </row>
    <row r="32" spans="1:38" s="7" customFormat="1" ht="21" customHeight="1">
      <c r="A32" s="16"/>
      <c r="B32" s="160"/>
      <c r="C32" s="937"/>
      <c r="D32" s="938"/>
      <c r="E32" s="938"/>
      <c r="F32" s="939"/>
      <c r="G32" s="845" t="s">
        <v>673</v>
      </c>
      <c r="H32" s="846"/>
      <c r="I32" s="846"/>
      <c r="J32" s="846"/>
      <c r="K32" s="846"/>
      <c r="L32" s="846"/>
      <c r="M32" s="846"/>
      <c r="N32" s="846"/>
      <c r="O32" s="846"/>
      <c r="P32" s="846"/>
      <c r="Q32" s="846"/>
      <c r="R32" s="847"/>
      <c r="S32" s="832" t="s">
        <v>676</v>
      </c>
      <c r="T32" s="832"/>
      <c r="U32" s="832"/>
      <c r="V32" s="832"/>
      <c r="W32" s="832"/>
      <c r="X32" s="832"/>
      <c r="Y32" s="832"/>
      <c r="Z32" s="832"/>
      <c r="AA32" s="832"/>
      <c r="AB32" s="833" t="s">
        <v>676</v>
      </c>
      <c r="AC32" s="833"/>
      <c r="AD32" s="833"/>
      <c r="AE32" s="833"/>
      <c r="AF32" s="833"/>
      <c r="AG32" s="833"/>
      <c r="AH32" s="833"/>
      <c r="AI32" s="833"/>
      <c r="AJ32" s="834"/>
      <c r="AK32" s="16"/>
    </row>
    <row r="33" spans="1:38" s="7" customFormat="1" ht="21" customHeight="1">
      <c r="A33" s="16"/>
      <c r="B33" s="160"/>
      <c r="C33" s="937"/>
      <c r="D33" s="938"/>
      <c r="E33" s="938"/>
      <c r="F33" s="939"/>
      <c r="G33" s="845" t="s">
        <v>674</v>
      </c>
      <c r="H33" s="846"/>
      <c r="I33" s="846"/>
      <c r="J33" s="846"/>
      <c r="K33" s="846"/>
      <c r="L33" s="846"/>
      <c r="M33" s="846"/>
      <c r="N33" s="846"/>
      <c r="O33" s="846"/>
      <c r="P33" s="846"/>
      <c r="Q33" s="846"/>
      <c r="R33" s="847"/>
      <c r="S33" s="832">
        <v>15000</v>
      </c>
      <c r="T33" s="832"/>
      <c r="U33" s="832"/>
      <c r="V33" s="832"/>
      <c r="W33" s="832"/>
      <c r="X33" s="832"/>
      <c r="Y33" s="832"/>
      <c r="Z33" s="832"/>
      <c r="AA33" s="832"/>
      <c r="AB33" s="833" t="s">
        <v>676</v>
      </c>
      <c r="AC33" s="833"/>
      <c r="AD33" s="833"/>
      <c r="AE33" s="833"/>
      <c r="AF33" s="833"/>
      <c r="AG33" s="833"/>
      <c r="AH33" s="833"/>
      <c r="AI33" s="833"/>
      <c r="AJ33" s="834"/>
      <c r="AK33" s="16"/>
    </row>
    <row r="34" spans="1:38" s="7" customFormat="1" ht="33" customHeight="1" thickBot="1">
      <c r="A34" s="16"/>
      <c r="B34" s="162"/>
      <c r="C34" s="940"/>
      <c r="D34" s="941"/>
      <c r="E34" s="941"/>
      <c r="F34" s="942"/>
      <c r="G34" s="835" t="s">
        <v>675</v>
      </c>
      <c r="H34" s="836"/>
      <c r="I34" s="836"/>
      <c r="J34" s="836"/>
      <c r="K34" s="836"/>
      <c r="L34" s="836"/>
      <c r="M34" s="836"/>
      <c r="N34" s="836"/>
      <c r="O34" s="836"/>
      <c r="P34" s="836"/>
      <c r="Q34" s="836"/>
      <c r="R34" s="837"/>
      <c r="S34" s="874" t="s">
        <v>677</v>
      </c>
      <c r="T34" s="874"/>
      <c r="U34" s="874"/>
      <c r="V34" s="874"/>
      <c r="W34" s="874"/>
      <c r="X34" s="874"/>
      <c r="Y34" s="874"/>
      <c r="Z34" s="874"/>
      <c r="AA34" s="874"/>
      <c r="AB34" s="875" t="s">
        <v>678</v>
      </c>
      <c r="AC34" s="876"/>
      <c r="AD34" s="876"/>
      <c r="AE34" s="876"/>
      <c r="AF34" s="876"/>
      <c r="AG34" s="876"/>
      <c r="AH34" s="876"/>
      <c r="AI34" s="876"/>
      <c r="AJ34" s="877"/>
      <c r="AK34" s="16"/>
    </row>
    <row r="35" spans="1:38" s="200" customFormat="1" ht="21" hidden="1" customHeight="1">
      <c r="A35" s="9"/>
      <c r="B35" s="848"/>
      <c r="C35" s="849"/>
      <c r="D35" s="849"/>
      <c r="E35" s="849"/>
      <c r="F35" s="849"/>
      <c r="G35" s="849"/>
      <c r="H35" s="849"/>
      <c r="I35" s="849"/>
      <c r="J35" s="849"/>
      <c r="K35" s="849"/>
      <c r="L35" s="849"/>
      <c r="M35" s="849"/>
      <c r="N35" s="849"/>
      <c r="O35" s="849"/>
      <c r="P35" s="849"/>
      <c r="Q35" s="849"/>
      <c r="R35" s="850"/>
      <c r="S35" s="866" t="s">
        <v>512</v>
      </c>
      <c r="T35" s="866"/>
      <c r="U35" s="866"/>
      <c r="V35" s="866"/>
      <c r="W35" s="866"/>
      <c r="X35" s="866"/>
      <c r="Y35" s="866"/>
      <c r="Z35" s="866"/>
      <c r="AA35" s="866"/>
      <c r="AB35" s="867" t="s">
        <v>513</v>
      </c>
      <c r="AC35" s="867"/>
      <c r="AD35" s="867"/>
      <c r="AE35" s="867"/>
      <c r="AF35" s="867"/>
      <c r="AG35" s="867"/>
      <c r="AH35" s="867"/>
      <c r="AI35" s="867"/>
      <c r="AJ35" s="868"/>
      <c r="AK35" s="9"/>
      <c r="AL35" s="167"/>
    </row>
    <row r="36" spans="1:38" s="200" customFormat="1" ht="21" hidden="1" customHeight="1">
      <c r="A36" s="9"/>
      <c r="B36" s="851" t="s">
        <v>61</v>
      </c>
      <c r="C36" s="323"/>
      <c r="D36" s="323"/>
      <c r="E36" s="323"/>
      <c r="F36" s="323"/>
      <c r="G36" s="323"/>
      <c r="H36" s="323"/>
      <c r="I36" s="323"/>
      <c r="J36" s="323"/>
      <c r="K36" s="323"/>
      <c r="L36" s="839" t="s">
        <v>152</v>
      </c>
      <c r="M36" s="840"/>
      <c r="N36" s="840"/>
      <c r="O36" s="840"/>
      <c r="P36" s="840"/>
      <c r="Q36" s="840"/>
      <c r="R36" s="841"/>
      <c r="S36" s="869"/>
      <c r="T36" s="869"/>
      <c r="U36" s="869"/>
      <c r="V36" s="869"/>
      <c r="W36" s="869"/>
      <c r="X36" s="869"/>
      <c r="Y36" s="869"/>
      <c r="Z36" s="869"/>
      <c r="AA36" s="869"/>
      <c r="AB36" s="870"/>
      <c r="AC36" s="870"/>
      <c r="AD36" s="870"/>
      <c r="AE36" s="870"/>
      <c r="AF36" s="870"/>
      <c r="AG36" s="870"/>
      <c r="AH36" s="870"/>
      <c r="AI36" s="870"/>
      <c r="AJ36" s="871"/>
      <c r="AK36" s="9"/>
    </row>
    <row r="37" spans="1:38" s="200" customFormat="1" ht="21" hidden="1" customHeight="1">
      <c r="A37" s="9"/>
      <c r="B37" s="322"/>
      <c r="C37" s="323"/>
      <c r="D37" s="323"/>
      <c r="E37" s="323"/>
      <c r="F37" s="323"/>
      <c r="G37" s="323"/>
      <c r="H37" s="323"/>
      <c r="I37" s="323"/>
      <c r="J37" s="323"/>
      <c r="K37" s="323"/>
      <c r="L37" s="839" t="s">
        <v>153</v>
      </c>
      <c r="M37" s="840"/>
      <c r="N37" s="840"/>
      <c r="O37" s="840"/>
      <c r="P37" s="840"/>
      <c r="Q37" s="840"/>
      <c r="R37" s="841"/>
      <c r="S37" s="869"/>
      <c r="T37" s="869"/>
      <c r="U37" s="869"/>
      <c r="V37" s="869"/>
      <c r="W37" s="869"/>
      <c r="X37" s="869"/>
      <c r="Y37" s="869"/>
      <c r="Z37" s="869"/>
      <c r="AA37" s="869"/>
      <c r="AB37" s="870"/>
      <c r="AC37" s="870"/>
      <c r="AD37" s="870"/>
      <c r="AE37" s="870"/>
      <c r="AF37" s="870"/>
      <c r="AG37" s="870"/>
      <c r="AH37" s="870"/>
      <c r="AI37" s="870"/>
      <c r="AJ37" s="871"/>
      <c r="AK37" s="9"/>
    </row>
    <row r="38" spans="1:38" s="200" customFormat="1" ht="21" hidden="1" customHeight="1">
      <c r="A38" s="9"/>
      <c r="B38" s="852" t="s">
        <v>53</v>
      </c>
      <c r="C38" s="853"/>
      <c r="D38" s="853"/>
      <c r="E38" s="853"/>
      <c r="F38" s="853"/>
      <c r="G38" s="853"/>
      <c r="H38" s="853"/>
      <c r="I38" s="853"/>
      <c r="J38" s="853"/>
      <c r="K38" s="854"/>
      <c r="L38" s="839" t="s">
        <v>270</v>
      </c>
      <c r="M38" s="840"/>
      <c r="N38" s="840"/>
      <c r="O38" s="840"/>
      <c r="P38" s="840"/>
      <c r="Q38" s="840"/>
      <c r="R38" s="841"/>
      <c r="S38" s="928"/>
      <c r="T38" s="929"/>
      <c r="U38" s="929"/>
      <c r="V38" s="929"/>
      <c r="W38" s="929"/>
      <c r="X38" s="929"/>
      <c r="Y38" s="929"/>
      <c r="Z38" s="929"/>
      <c r="AA38" s="947"/>
      <c r="AB38" s="928"/>
      <c r="AC38" s="929"/>
      <c r="AD38" s="929"/>
      <c r="AE38" s="929"/>
      <c r="AF38" s="929"/>
      <c r="AG38" s="929"/>
      <c r="AH38" s="929"/>
      <c r="AI38" s="929"/>
      <c r="AJ38" s="930"/>
      <c r="AK38" s="9"/>
    </row>
    <row r="39" spans="1:38" s="200" customFormat="1" ht="21" hidden="1" customHeight="1">
      <c r="A39" s="9"/>
      <c r="B39" s="902"/>
      <c r="C39" s="924"/>
      <c r="D39" s="924"/>
      <c r="E39" s="924"/>
      <c r="F39" s="924"/>
      <c r="G39" s="924"/>
      <c r="H39" s="924"/>
      <c r="I39" s="924"/>
      <c r="J39" s="924"/>
      <c r="K39" s="925"/>
      <c r="L39" s="839" t="s">
        <v>356</v>
      </c>
      <c r="M39" s="840"/>
      <c r="N39" s="840"/>
      <c r="O39" s="840"/>
      <c r="P39" s="840"/>
      <c r="Q39" s="840"/>
      <c r="R39" s="841"/>
      <c r="S39" s="944"/>
      <c r="T39" s="945"/>
      <c r="U39" s="945"/>
      <c r="V39" s="945"/>
      <c r="W39" s="945"/>
      <c r="X39" s="945"/>
      <c r="Y39" s="945"/>
      <c r="Z39" s="945"/>
      <c r="AA39" s="948"/>
      <c r="AB39" s="944"/>
      <c r="AC39" s="945"/>
      <c r="AD39" s="945"/>
      <c r="AE39" s="945"/>
      <c r="AF39" s="945"/>
      <c r="AG39" s="945"/>
      <c r="AH39" s="945"/>
      <c r="AI39" s="945"/>
      <c r="AJ39" s="946"/>
      <c r="AK39" s="9"/>
    </row>
    <row r="40" spans="1:38" s="200" customFormat="1" ht="21" hidden="1" customHeight="1">
      <c r="A40" s="9"/>
      <c r="B40" s="902"/>
      <c r="C40" s="924"/>
      <c r="D40" s="924"/>
      <c r="E40" s="924"/>
      <c r="F40" s="924"/>
      <c r="G40" s="924"/>
      <c r="H40" s="924"/>
      <c r="I40" s="924"/>
      <c r="J40" s="924"/>
      <c r="K40" s="925"/>
      <c r="L40" s="839" t="s">
        <v>225</v>
      </c>
      <c r="M40" s="840"/>
      <c r="N40" s="840"/>
      <c r="O40" s="840"/>
      <c r="P40" s="840"/>
      <c r="Q40" s="840"/>
      <c r="R40" s="841"/>
      <c r="S40" s="368"/>
      <c r="T40" s="369"/>
      <c r="U40" s="369"/>
      <c r="V40" s="369"/>
      <c r="W40" s="369"/>
      <c r="X40" s="369"/>
      <c r="Y40" s="369"/>
      <c r="Z40" s="369"/>
      <c r="AA40" s="375"/>
      <c r="AB40" s="368"/>
      <c r="AC40" s="369"/>
      <c r="AD40" s="369"/>
      <c r="AE40" s="369"/>
      <c r="AF40" s="369"/>
      <c r="AG40" s="369"/>
      <c r="AH40" s="369"/>
      <c r="AI40" s="369"/>
      <c r="AJ40" s="499"/>
      <c r="AK40" s="9"/>
    </row>
    <row r="41" spans="1:38" s="200" customFormat="1" ht="21" hidden="1" customHeight="1">
      <c r="A41" s="9"/>
      <c r="B41" s="902"/>
      <c r="C41" s="924"/>
      <c r="D41" s="924"/>
      <c r="E41" s="924"/>
      <c r="F41" s="924"/>
      <c r="G41" s="924"/>
      <c r="H41" s="924"/>
      <c r="I41" s="924"/>
      <c r="J41" s="924"/>
      <c r="K41" s="925"/>
      <c r="L41" s="839" t="s">
        <v>226</v>
      </c>
      <c r="M41" s="840"/>
      <c r="N41" s="840"/>
      <c r="O41" s="840"/>
      <c r="P41" s="840"/>
      <c r="Q41" s="840"/>
      <c r="R41" s="841"/>
      <c r="S41" s="368"/>
      <c r="T41" s="369"/>
      <c r="U41" s="369"/>
      <c r="V41" s="369"/>
      <c r="W41" s="369"/>
      <c r="X41" s="369"/>
      <c r="Y41" s="369"/>
      <c r="Z41" s="369"/>
      <c r="AA41" s="375"/>
      <c r="AB41" s="368"/>
      <c r="AC41" s="369"/>
      <c r="AD41" s="369"/>
      <c r="AE41" s="369"/>
      <c r="AF41" s="369"/>
      <c r="AG41" s="369"/>
      <c r="AH41" s="369"/>
      <c r="AI41" s="369"/>
      <c r="AJ41" s="499"/>
      <c r="AK41" s="9"/>
    </row>
    <row r="42" spans="1:38" s="200" customFormat="1" ht="21" hidden="1" customHeight="1">
      <c r="A42" s="9"/>
      <c r="B42" s="902"/>
      <c r="C42" s="924"/>
      <c r="D42" s="924"/>
      <c r="E42" s="924"/>
      <c r="F42" s="924"/>
      <c r="G42" s="924"/>
      <c r="H42" s="924"/>
      <c r="I42" s="924"/>
      <c r="J42" s="924"/>
      <c r="K42" s="925"/>
      <c r="L42" s="839" t="s">
        <v>83</v>
      </c>
      <c r="M42" s="840"/>
      <c r="N42" s="840"/>
      <c r="O42" s="840"/>
      <c r="P42" s="840"/>
      <c r="Q42" s="840"/>
      <c r="R42" s="841"/>
      <c r="S42" s="368"/>
      <c r="T42" s="369"/>
      <c r="U42" s="369"/>
      <c r="V42" s="369"/>
      <c r="W42" s="369"/>
      <c r="X42" s="369"/>
      <c r="Y42" s="369"/>
      <c r="Z42" s="369"/>
      <c r="AA42" s="375"/>
      <c r="AB42" s="368"/>
      <c r="AC42" s="369"/>
      <c r="AD42" s="369"/>
      <c r="AE42" s="369"/>
      <c r="AF42" s="369"/>
      <c r="AG42" s="369"/>
      <c r="AH42" s="369"/>
      <c r="AI42" s="369"/>
      <c r="AJ42" s="499"/>
      <c r="AK42" s="9"/>
    </row>
    <row r="43" spans="1:38" s="200" customFormat="1" ht="21" hidden="1" customHeight="1">
      <c r="A43" s="9"/>
      <c r="B43" s="902"/>
      <c r="C43" s="924"/>
      <c r="D43" s="924"/>
      <c r="E43" s="924"/>
      <c r="F43" s="924"/>
      <c r="G43" s="924"/>
      <c r="H43" s="924"/>
      <c r="I43" s="924"/>
      <c r="J43" s="924"/>
      <c r="K43" s="925"/>
      <c r="L43" s="839" t="s">
        <v>367</v>
      </c>
      <c r="M43" s="840"/>
      <c r="N43" s="840"/>
      <c r="O43" s="840"/>
      <c r="P43" s="840"/>
      <c r="Q43" s="840"/>
      <c r="R43" s="841"/>
      <c r="S43" s="368"/>
      <c r="T43" s="369"/>
      <c r="U43" s="369"/>
      <c r="V43" s="369"/>
      <c r="W43" s="369"/>
      <c r="X43" s="369"/>
      <c r="Y43" s="369"/>
      <c r="Z43" s="369"/>
      <c r="AA43" s="375"/>
      <c r="AB43" s="368"/>
      <c r="AC43" s="369"/>
      <c r="AD43" s="369"/>
      <c r="AE43" s="369"/>
      <c r="AF43" s="369"/>
      <c r="AG43" s="369"/>
      <c r="AH43" s="369"/>
      <c r="AI43" s="369"/>
      <c r="AJ43" s="499"/>
      <c r="AK43" s="9"/>
    </row>
    <row r="44" spans="1:38" s="200" customFormat="1" ht="21" hidden="1" customHeight="1">
      <c r="A44" s="9"/>
      <c r="B44" s="855"/>
      <c r="C44" s="856"/>
      <c r="D44" s="856"/>
      <c r="E44" s="856"/>
      <c r="F44" s="856"/>
      <c r="G44" s="856"/>
      <c r="H44" s="856"/>
      <c r="I44" s="856"/>
      <c r="J44" s="856"/>
      <c r="K44" s="857"/>
      <c r="L44" s="839" t="s">
        <v>290</v>
      </c>
      <c r="M44" s="840"/>
      <c r="N44" s="840"/>
      <c r="O44" s="840"/>
      <c r="P44" s="840"/>
      <c r="Q44" s="840"/>
      <c r="R44" s="841"/>
      <c r="S44" s="368"/>
      <c r="T44" s="369"/>
      <c r="U44" s="369"/>
      <c r="V44" s="369"/>
      <c r="W44" s="369"/>
      <c r="X44" s="369"/>
      <c r="Y44" s="369"/>
      <c r="Z44" s="369"/>
      <c r="AA44" s="375"/>
      <c r="AB44" s="368"/>
      <c r="AC44" s="369"/>
      <c r="AD44" s="369"/>
      <c r="AE44" s="369"/>
      <c r="AF44" s="369"/>
      <c r="AG44" s="369"/>
      <c r="AH44" s="369"/>
      <c r="AI44" s="369"/>
      <c r="AJ44" s="499"/>
      <c r="AK44" s="9"/>
    </row>
    <row r="45" spans="1:38" s="200" customFormat="1" ht="21" hidden="1" customHeight="1">
      <c r="A45" s="9"/>
      <c r="B45" s="852" t="s">
        <v>373</v>
      </c>
      <c r="C45" s="853"/>
      <c r="D45" s="853"/>
      <c r="E45" s="853"/>
      <c r="F45" s="853"/>
      <c r="G45" s="853"/>
      <c r="H45" s="853"/>
      <c r="I45" s="853"/>
      <c r="J45" s="853"/>
      <c r="K45" s="854"/>
      <c r="L45" s="858"/>
      <c r="M45" s="859"/>
      <c r="N45" s="859"/>
      <c r="O45" s="859"/>
      <c r="P45" s="859"/>
      <c r="Q45" s="859"/>
      <c r="R45" s="860"/>
      <c r="S45" s="865"/>
      <c r="T45" s="865"/>
      <c r="U45" s="865"/>
      <c r="V45" s="865"/>
      <c r="W45" s="865"/>
      <c r="X45" s="865"/>
      <c r="Y45" s="865"/>
      <c r="Z45" s="865"/>
      <c r="AA45" s="865"/>
      <c r="AB45" s="861"/>
      <c r="AC45" s="861"/>
      <c r="AD45" s="861"/>
      <c r="AE45" s="861"/>
      <c r="AF45" s="861"/>
      <c r="AG45" s="861"/>
      <c r="AH45" s="861"/>
      <c r="AI45" s="861"/>
      <c r="AJ45" s="862"/>
      <c r="AK45" s="9"/>
    </row>
    <row r="46" spans="1:38" s="200" customFormat="1" ht="21" hidden="1" customHeight="1">
      <c r="A46" s="9"/>
      <c r="B46" s="855"/>
      <c r="C46" s="856"/>
      <c r="D46" s="856"/>
      <c r="E46" s="856"/>
      <c r="F46" s="856"/>
      <c r="G46" s="856"/>
      <c r="H46" s="856"/>
      <c r="I46" s="856"/>
      <c r="J46" s="856"/>
      <c r="K46" s="857"/>
      <c r="L46" s="838"/>
      <c r="M46" s="838"/>
      <c r="N46" s="838"/>
      <c r="O46" s="838"/>
      <c r="P46" s="838"/>
      <c r="Q46" s="838"/>
      <c r="R46" s="838"/>
      <c r="S46" s="865"/>
      <c r="T46" s="865"/>
      <c r="U46" s="865"/>
      <c r="V46" s="865"/>
      <c r="W46" s="865"/>
      <c r="X46" s="865"/>
      <c r="Y46" s="865"/>
      <c r="Z46" s="865"/>
      <c r="AA46" s="865"/>
      <c r="AB46" s="861"/>
      <c r="AC46" s="861"/>
      <c r="AD46" s="861"/>
      <c r="AE46" s="861"/>
      <c r="AF46" s="861"/>
      <c r="AG46" s="861"/>
      <c r="AH46" s="861"/>
      <c r="AI46" s="861"/>
      <c r="AJ46" s="862"/>
      <c r="AK46" s="9"/>
      <c r="AL46" s="17"/>
    </row>
    <row r="47" spans="1:38" s="17" customFormat="1" ht="21" hidden="1" customHeight="1">
      <c r="B47" s="842" t="s">
        <v>374</v>
      </c>
      <c r="C47" s="843"/>
      <c r="D47" s="843"/>
      <c r="E47" s="843"/>
      <c r="F47" s="843"/>
      <c r="G47" s="843"/>
      <c r="H47" s="843"/>
      <c r="I47" s="843"/>
      <c r="J47" s="843"/>
      <c r="K47" s="843"/>
      <c r="L47" s="843"/>
      <c r="M47" s="843"/>
      <c r="N47" s="843"/>
      <c r="O47" s="843"/>
      <c r="P47" s="843"/>
      <c r="Q47" s="843"/>
      <c r="R47" s="844"/>
      <c r="S47" s="863" t="str">
        <f>IF(SUM(S48:AA55)=0,"",SUM(S48:AA55))</f>
        <v/>
      </c>
      <c r="T47" s="863"/>
      <c r="U47" s="863"/>
      <c r="V47" s="863"/>
      <c r="W47" s="863"/>
      <c r="X47" s="863"/>
      <c r="Y47" s="863"/>
      <c r="Z47" s="863"/>
      <c r="AA47" s="863"/>
      <c r="AB47" s="863" t="str">
        <f>IF(SUM(AB48:AJ55)=0,"",SUM(AB48:AJ55))</f>
        <v/>
      </c>
      <c r="AC47" s="863"/>
      <c r="AD47" s="863"/>
      <c r="AE47" s="863"/>
      <c r="AF47" s="863"/>
      <c r="AG47" s="863"/>
      <c r="AH47" s="863"/>
      <c r="AI47" s="863"/>
      <c r="AJ47" s="864"/>
    </row>
    <row r="48" spans="1:38" s="200" customFormat="1" ht="21" hidden="1" customHeight="1">
      <c r="A48" s="9"/>
      <c r="B48" s="195"/>
      <c r="C48" s="839" t="s">
        <v>155</v>
      </c>
      <c r="D48" s="840"/>
      <c r="E48" s="840"/>
      <c r="F48" s="840"/>
      <c r="G48" s="840"/>
      <c r="H48" s="840"/>
      <c r="I48" s="840"/>
      <c r="J48" s="840"/>
      <c r="K48" s="840"/>
      <c r="L48" s="840"/>
      <c r="M48" s="840"/>
      <c r="N48" s="840"/>
      <c r="O48" s="840"/>
      <c r="P48" s="840"/>
      <c r="Q48" s="840"/>
      <c r="R48" s="841"/>
      <c r="S48" s="865"/>
      <c r="T48" s="865"/>
      <c r="U48" s="865"/>
      <c r="V48" s="865"/>
      <c r="W48" s="865"/>
      <c r="X48" s="865"/>
      <c r="Y48" s="865"/>
      <c r="Z48" s="865"/>
      <c r="AA48" s="865"/>
      <c r="AB48" s="861"/>
      <c r="AC48" s="861"/>
      <c r="AD48" s="861"/>
      <c r="AE48" s="861"/>
      <c r="AF48" s="861"/>
      <c r="AG48" s="861"/>
      <c r="AH48" s="861"/>
      <c r="AI48" s="861"/>
      <c r="AJ48" s="862"/>
      <c r="AK48" s="9"/>
    </row>
    <row r="49" spans="1:38" s="197" customFormat="1" ht="21" hidden="1" customHeight="1">
      <c r="A49" s="16"/>
      <c r="B49" s="195"/>
      <c r="C49" s="949" t="s">
        <v>248</v>
      </c>
      <c r="D49" s="950"/>
      <c r="E49" s="955" t="s">
        <v>375</v>
      </c>
      <c r="F49" s="956"/>
      <c r="G49" s="956"/>
      <c r="H49" s="956"/>
      <c r="I49" s="956"/>
      <c r="J49" s="956"/>
      <c r="K49" s="956"/>
      <c r="L49" s="956"/>
      <c r="M49" s="956"/>
      <c r="N49" s="956"/>
      <c r="O49" s="956"/>
      <c r="P49" s="956"/>
      <c r="Q49" s="956"/>
      <c r="R49" s="957"/>
      <c r="S49" s="958"/>
      <c r="T49" s="958"/>
      <c r="U49" s="958"/>
      <c r="V49" s="958"/>
      <c r="W49" s="958"/>
      <c r="X49" s="958"/>
      <c r="Y49" s="958"/>
      <c r="Z49" s="958"/>
      <c r="AA49" s="958"/>
      <c r="AB49" s="959"/>
      <c r="AC49" s="959"/>
      <c r="AD49" s="959"/>
      <c r="AE49" s="959"/>
      <c r="AF49" s="959"/>
      <c r="AG49" s="959"/>
      <c r="AH49" s="959"/>
      <c r="AI49" s="959"/>
      <c r="AJ49" s="960"/>
      <c r="AK49" s="16"/>
    </row>
    <row r="50" spans="1:38" s="197" customFormat="1" ht="21" hidden="1" customHeight="1">
      <c r="A50" s="16"/>
      <c r="B50" s="195"/>
      <c r="C50" s="951"/>
      <c r="D50" s="952"/>
      <c r="E50" s="934" t="s">
        <v>376</v>
      </c>
      <c r="F50" s="936"/>
      <c r="G50" s="845"/>
      <c r="H50" s="846"/>
      <c r="I50" s="846"/>
      <c r="J50" s="846"/>
      <c r="K50" s="846"/>
      <c r="L50" s="846"/>
      <c r="M50" s="846"/>
      <c r="N50" s="846"/>
      <c r="O50" s="846"/>
      <c r="P50" s="846"/>
      <c r="Q50" s="846"/>
      <c r="R50" s="847"/>
      <c r="S50" s="832"/>
      <c r="T50" s="832"/>
      <c r="U50" s="832"/>
      <c r="V50" s="832"/>
      <c r="W50" s="832"/>
      <c r="X50" s="832"/>
      <c r="Y50" s="832"/>
      <c r="Z50" s="832"/>
      <c r="AA50" s="832"/>
      <c r="AB50" s="961"/>
      <c r="AC50" s="961"/>
      <c r="AD50" s="961"/>
      <c r="AE50" s="961"/>
      <c r="AF50" s="961"/>
      <c r="AG50" s="961"/>
      <c r="AH50" s="961"/>
      <c r="AI50" s="961"/>
      <c r="AJ50" s="962"/>
      <c r="AK50" s="16"/>
    </row>
    <row r="51" spans="1:38" s="197" customFormat="1" ht="21" hidden="1" customHeight="1">
      <c r="A51" s="16"/>
      <c r="B51" s="195"/>
      <c r="C51" s="951"/>
      <c r="D51" s="952"/>
      <c r="E51" s="937"/>
      <c r="F51" s="939"/>
      <c r="G51" s="845"/>
      <c r="H51" s="846"/>
      <c r="I51" s="846"/>
      <c r="J51" s="846"/>
      <c r="K51" s="846"/>
      <c r="L51" s="846"/>
      <c r="M51" s="846"/>
      <c r="N51" s="846"/>
      <c r="O51" s="846"/>
      <c r="P51" s="846"/>
      <c r="Q51" s="846"/>
      <c r="R51" s="847"/>
      <c r="S51" s="832"/>
      <c r="T51" s="832"/>
      <c r="U51" s="832"/>
      <c r="V51" s="832"/>
      <c r="W51" s="832"/>
      <c r="X51" s="832"/>
      <c r="Y51" s="832"/>
      <c r="Z51" s="832"/>
      <c r="AA51" s="832"/>
      <c r="AB51" s="961"/>
      <c r="AC51" s="961"/>
      <c r="AD51" s="961"/>
      <c r="AE51" s="961"/>
      <c r="AF51" s="961"/>
      <c r="AG51" s="961"/>
      <c r="AH51" s="961"/>
      <c r="AI51" s="961"/>
      <c r="AJ51" s="962"/>
      <c r="AK51" s="16"/>
    </row>
    <row r="52" spans="1:38" s="197" customFormat="1" ht="21" hidden="1" customHeight="1">
      <c r="A52" s="16"/>
      <c r="B52" s="195"/>
      <c r="C52" s="951"/>
      <c r="D52" s="952"/>
      <c r="E52" s="937"/>
      <c r="F52" s="939"/>
      <c r="G52" s="845"/>
      <c r="H52" s="846"/>
      <c r="I52" s="846"/>
      <c r="J52" s="846"/>
      <c r="K52" s="846"/>
      <c r="L52" s="846"/>
      <c r="M52" s="846"/>
      <c r="N52" s="846"/>
      <c r="O52" s="846"/>
      <c r="P52" s="846"/>
      <c r="Q52" s="846"/>
      <c r="R52" s="847"/>
      <c r="S52" s="832"/>
      <c r="T52" s="832"/>
      <c r="U52" s="832"/>
      <c r="V52" s="832"/>
      <c r="W52" s="832"/>
      <c r="X52" s="832"/>
      <c r="Y52" s="832"/>
      <c r="Z52" s="832"/>
      <c r="AA52" s="832"/>
      <c r="AB52" s="961"/>
      <c r="AC52" s="961"/>
      <c r="AD52" s="961"/>
      <c r="AE52" s="961"/>
      <c r="AF52" s="961"/>
      <c r="AG52" s="961"/>
      <c r="AH52" s="961"/>
      <c r="AI52" s="961"/>
      <c r="AJ52" s="962"/>
      <c r="AK52" s="16"/>
    </row>
    <row r="53" spans="1:38" s="197" customFormat="1" ht="21" hidden="1" customHeight="1">
      <c r="A53" s="16"/>
      <c r="B53" s="195"/>
      <c r="C53" s="951"/>
      <c r="D53" s="952"/>
      <c r="E53" s="937"/>
      <c r="F53" s="939"/>
      <c r="G53" s="845"/>
      <c r="H53" s="846"/>
      <c r="I53" s="846"/>
      <c r="J53" s="846"/>
      <c r="K53" s="846"/>
      <c r="L53" s="846"/>
      <c r="M53" s="846"/>
      <c r="N53" s="846"/>
      <c r="O53" s="846"/>
      <c r="P53" s="846"/>
      <c r="Q53" s="846"/>
      <c r="R53" s="847"/>
      <c r="S53" s="832"/>
      <c r="T53" s="832"/>
      <c r="U53" s="832"/>
      <c r="V53" s="832"/>
      <c r="W53" s="832"/>
      <c r="X53" s="832"/>
      <c r="Y53" s="832"/>
      <c r="Z53" s="832"/>
      <c r="AA53" s="832"/>
      <c r="AB53" s="961"/>
      <c r="AC53" s="961"/>
      <c r="AD53" s="961"/>
      <c r="AE53" s="961"/>
      <c r="AF53" s="961"/>
      <c r="AG53" s="961"/>
      <c r="AH53" s="961"/>
      <c r="AI53" s="961"/>
      <c r="AJ53" s="962"/>
      <c r="AK53" s="16"/>
    </row>
    <row r="54" spans="1:38" s="197" customFormat="1" ht="21" hidden="1" customHeight="1">
      <c r="A54" s="16"/>
      <c r="B54" s="195"/>
      <c r="C54" s="951"/>
      <c r="D54" s="952"/>
      <c r="E54" s="937"/>
      <c r="F54" s="939"/>
      <c r="G54" s="845"/>
      <c r="H54" s="846"/>
      <c r="I54" s="846"/>
      <c r="J54" s="846"/>
      <c r="K54" s="846"/>
      <c r="L54" s="846"/>
      <c r="M54" s="846"/>
      <c r="N54" s="846"/>
      <c r="O54" s="846"/>
      <c r="P54" s="846"/>
      <c r="Q54" s="846"/>
      <c r="R54" s="847"/>
      <c r="S54" s="832"/>
      <c r="T54" s="832"/>
      <c r="U54" s="832"/>
      <c r="V54" s="832"/>
      <c r="W54" s="832"/>
      <c r="X54" s="832"/>
      <c r="Y54" s="832"/>
      <c r="Z54" s="832"/>
      <c r="AA54" s="832"/>
      <c r="AB54" s="961"/>
      <c r="AC54" s="961"/>
      <c r="AD54" s="961"/>
      <c r="AE54" s="961"/>
      <c r="AF54" s="961"/>
      <c r="AG54" s="961"/>
      <c r="AH54" s="961"/>
      <c r="AI54" s="961"/>
      <c r="AJ54" s="962"/>
      <c r="AK54" s="16"/>
    </row>
    <row r="55" spans="1:38" s="197" customFormat="1" ht="21" hidden="1" customHeight="1" thickBot="1">
      <c r="A55" s="16"/>
      <c r="B55" s="194"/>
      <c r="C55" s="953"/>
      <c r="D55" s="954"/>
      <c r="E55" s="940"/>
      <c r="F55" s="942"/>
      <c r="G55" s="835"/>
      <c r="H55" s="836"/>
      <c r="I55" s="836"/>
      <c r="J55" s="836"/>
      <c r="K55" s="836"/>
      <c r="L55" s="836"/>
      <c r="M55" s="836"/>
      <c r="N55" s="836"/>
      <c r="O55" s="836"/>
      <c r="P55" s="836"/>
      <c r="Q55" s="836"/>
      <c r="R55" s="837"/>
      <c r="S55" s="963"/>
      <c r="T55" s="963"/>
      <c r="U55" s="963"/>
      <c r="V55" s="963"/>
      <c r="W55" s="963"/>
      <c r="X55" s="963"/>
      <c r="Y55" s="963"/>
      <c r="Z55" s="963"/>
      <c r="AA55" s="963"/>
      <c r="AB55" s="964"/>
      <c r="AC55" s="965"/>
      <c r="AD55" s="965"/>
      <c r="AE55" s="965"/>
      <c r="AF55" s="965"/>
      <c r="AG55" s="965"/>
      <c r="AH55" s="965"/>
      <c r="AI55" s="965"/>
      <c r="AJ55" s="966"/>
      <c r="AK55" s="16"/>
    </row>
    <row r="56" spans="1:38" s="200" customFormat="1" ht="21" hidden="1" customHeight="1">
      <c r="A56" s="9"/>
      <c r="B56" s="848"/>
      <c r="C56" s="849"/>
      <c r="D56" s="849"/>
      <c r="E56" s="849"/>
      <c r="F56" s="849"/>
      <c r="G56" s="849"/>
      <c r="H56" s="849"/>
      <c r="I56" s="849"/>
      <c r="J56" s="849"/>
      <c r="K56" s="849"/>
      <c r="L56" s="849"/>
      <c r="M56" s="849"/>
      <c r="N56" s="849"/>
      <c r="O56" s="849"/>
      <c r="P56" s="849"/>
      <c r="Q56" s="849"/>
      <c r="R56" s="850"/>
      <c r="S56" s="866" t="s">
        <v>514</v>
      </c>
      <c r="T56" s="866"/>
      <c r="U56" s="866"/>
      <c r="V56" s="866"/>
      <c r="W56" s="866"/>
      <c r="X56" s="866"/>
      <c r="Y56" s="866"/>
      <c r="Z56" s="866"/>
      <c r="AA56" s="866"/>
      <c r="AB56" s="867" t="s">
        <v>515</v>
      </c>
      <c r="AC56" s="867"/>
      <c r="AD56" s="867"/>
      <c r="AE56" s="867"/>
      <c r="AF56" s="867"/>
      <c r="AG56" s="867"/>
      <c r="AH56" s="867"/>
      <c r="AI56" s="867"/>
      <c r="AJ56" s="868"/>
      <c r="AK56" s="9"/>
      <c r="AL56" s="167"/>
    </row>
    <row r="57" spans="1:38" s="200" customFormat="1" ht="21" hidden="1" customHeight="1">
      <c r="A57" s="9"/>
      <c r="B57" s="851" t="s">
        <v>61</v>
      </c>
      <c r="C57" s="323"/>
      <c r="D57" s="323"/>
      <c r="E57" s="323"/>
      <c r="F57" s="323"/>
      <c r="G57" s="323"/>
      <c r="H57" s="323"/>
      <c r="I57" s="323"/>
      <c r="J57" s="323"/>
      <c r="K57" s="323"/>
      <c r="L57" s="839" t="s">
        <v>152</v>
      </c>
      <c r="M57" s="840"/>
      <c r="N57" s="840"/>
      <c r="O57" s="840"/>
      <c r="P57" s="840"/>
      <c r="Q57" s="840"/>
      <c r="R57" s="841"/>
      <c r="S57" s="869"/>
      <c r="T57" s="869"/>
      <c r="U57" s="869"/>
      <c r="V57" s="869"/>
      <c r="W57" s="869"/>
      <c r="X57" s="869"/>
      <c r="Y57" s="869"/>
      <c r="Z57" s="869"/>
      <c r="AA57" s="869"/>
      <c r="AB57" s="870"/>
      <c r="AC57" s="870"/>
      <c r="AD57" s="870"/>
      <c r="AE57" s="870"/>
      <c r="AF57" s="870"/>
      <c r="AG57" s="870"/>
      <c r="AH57" s="870"/>
      <c r="AI57" s="870"/>
      <c r="AJ57" s="871"/>
      <c r="AK57" s="9"/>
    </row>
    <row r="58" spans="1:38" s="200" customFormat="1" ht="21" hidden="1" customHeight="1">
      <c r="A58" s="9"/>
      <c r="B58" s="322"/>
      <c r="C58" s="323"/>
      <c r="D58" s="323"/>
      <c r="E58" s="323"/>
      <c r="F58" s="323"/>
      <c r="G58" s="323"/>
      <c r="H58" s="323"/>
      <c r="I58" s="323"/>
      <c r="J58" s="323"/>
      <c r="K58" s="323"/>
      <c r="L58" s="839" t="s">
        <v>153</v>
      </c>
      <c r="M58" s="840"/>
      <c r="N58" s="840"/>
      <c r="O58" s="840"/>
      <c r="P58" s="840"/>
      <c r="Q58" s="840"/>
      <c r="R58" s="841"/>
      <c r="S58" s="869"/>
      <c r="T58" s="869"/>
      <c r="U58" s="869"/>
      <c r="V58" s="869"/>
      <c r="W58" s="869"/>
      <c r="X58" s="869"/>
      <c r="Y58" s="869"/>
      <c r="Z58" s="869"/>
      <c r="AA58" s="869"/>
      <c r="AB58" s="870"/>
      <c r="AC58" s="870"/>
      <c r="AD58" s="870"/>
      <c r="AE58" s="870"/>
      <c r="AF58" s="870"/>
      <c r="AG58" s="870"/>
      <c r="AH58" s="870"/>
      <c r="AI58" s="870"/>
      <c r="AJ58" s="871"/>
      <c r="AK58" s="9"/>
    </row>
    <row r="59" spans="1:38" s="200" customFormat="1" ht="21" hidden="1" customHeight="1">
      <c r="A59" s="9"/>
      <c r="B59" s="852" t="s">
        <v>53</v>
      </c>
      <c r="C59" s="853"/>
      <c r="D59" s="853"/>
      <c r="E59" s="853"/>
      <c r="F59" s="853"/>
      <c r="G59" s="853"/>
      <c r="H59" s="853"/>
      <c r="I59" s="853"/>
      <c r="J59" s="853"/>
      <c r="K59" s="854"/>
      <c r="L59" s="839" t="s">
        <v>270</v>
      </c>
      <c r="M59" s="840"/>
      <c r="N59" s="840"/>
      <c r="O59" s="840"/>
      <c r="P59" s="840"/>
      <c r="Q59" s="840"/>
      <c r="R59" s="841"/>
      <c r="S59" s="928"/>
      <c r="T59" s="929"/>
      <c r="U59" s="929"/>
      <c r="V59" s="929"/>
      <c r="W59" s="929"/>
      <c r="X59" s="929"/>
      <c r="Y59" s="929"/>
      <c r="Z59" s="929"/>
      <c r="AA59" s="947"/>
      <c r="AB59" s="928"/>
      <c r="AC59" s="929"/>
      <c r="AD59" s="929"/>
      <c r="AE59" s="929"/>
      <c r="AF59" s="929"/>
      <c r="AG59" s="929"/>
      <c r="AH59" s="929"/>
      <c r="AI59" s="929"/>
      <c r="AJ59" s="930"/>
      <c r="AK59" s="9"/>
    </row>
    <row r="60" spans="1:38" s="200" customFormat="1" ht="21" hidden="1" customHeight="1">
      <c r="A60" s="9"/>
      <c r="B60" s="902"/>
      <c r="C60" s="924"/>
      <c r="D60" s="924"/>
      <c r="E60" s="924"/>
      <c r="F60" s="924"/>
      <c r="G60" s="924"/>
      <c r="H60" s="924"/>
      <c r="I60" s="924"/>
      <c r="J60" s="924"/>
      <c r="K60" s="925"/>
      <c r="L60" s="839" t="s">
        <v>356</v>
      </c>
      <c r="M60" s="840"/>
      <c r="N60" s="840"/>
      <c r="O60" s="840"/>
      <c r="P60" s="840"/>
      <c r="Q60" s="840"/>
      <c r="R60" s="841"/>
      <c r="S60" s="944"/>
      <c r="T60" s="945"/>
      <c r="U60" s="945"/>
      <c r="V60" s="945"/>
      <c r="W60" s="945"/>
      <c r="X60" s="945"/>
      <c r="Y60" s="945"/>
      <c r="Z60" s="945"/>
      <c r="AA60" s="948"/>
      <c r="AB60" s="944"/>
      <c r="AC60" s="945"/>
      <c r="AD60" s="945"/>
      <c r="AE60" s="945"/>
      <c r="AF60" s="945"/>
      <c r="AG60" s="945"/>
      <c r="AH60" s="945"/>
      <c r="AI60" s="945"/>
      <c r="AJ60" s="946"/>
      <c r="AK60" s="9"/>
    </row>
    <row r="61" spans="1:38" s="200" customFormat="1" ht="21" hidden="1" customHeight="1">
      <c r="A61" s="9"/>
      <c r="B61" s="902"/>
      <c r="C61" s="924"/>
      <c r="D61" s="924"/>
      <c r="E61" s="924"/>
      <c r="F61" s="924"/>
      <c r="G61" s="924"/>
      <c r="H61" s="924"/>
      <c r="I61" s="924"/>
      <c r="J61" s="924"/>
      <c r="K61" s="925"/>
      <c r="L61" s="839" t="s">
        <v>225</v>
      </c>
      <c r="M61" s="840"/>
      <c r="N61" s="840"/>
      <c r="O61" s="840"/>
      <c r="P61" s="840"/>
      <c r="Q61" s="840"/>
      <c r="R61" s="841"/>
      <c r="S61" s="368"/>
      <c r="T61" s="369"/>
      <c r="U61" s="369"/>
      <c r="V61" s="369"/>
      <c r="W61" s="369"/>
      <c r="X61" s="369"/>
      <c r="Y61" s="369"/>
      <c r="Z61" s="369"/>
      <c r="AA61" s="375"/>
      <c r="AB61" s="368"/>
      <c r="AC61" s="369"/>
      <c r="AD61" s="369"/>
      <c r="AE61" s="369"/>
      <c r="AF61" s="369"/>
      <c r="AG61" s="369"/>
      <c r="AH61" s="369"/>
      <c r="AI61" s="369"/>
      <c r="AJ61" s="499"/>
      <c r="AK61" s="9"/>
    </row>
    <row r="62" spans="1:38" s="200" customFormat="1" ht="21" hidden="1" customHeight="1">
      <c r="A62" s="9"/>
      <c r="B62" s="902"/>
      <c r="C62" s="924"/>
      <c r="D62" s="924"/>
      <c r="E62" s="924"/>
      <c r="F62" s="924"/>
      <c r="G62" s="924"/>
      <c r="H62" s="924"/>
      <c r="I62" s="924"/>
      <c r="J62" s="924"/>
      <c r="K62" s="925"/>
      <c r="L62" s="839" t="s">
        <v>226</v>
      </c>
      <c r="M62" s="840"/>
      <c r="N62" s="840"/>
      <c r="O62" s="840"/>
      <c r="P62" s="840"/>
      <c r="Q62" s="840"/>
      <c r="R62" s="841"/>
      <c r="S62" s="368"/>
      <c r="T62" s="369"/>
      <c r="U62" s="369"/>
      <c r="V62" s="369"/>
      <c r="W62" s="369"/>
      <c r="X62" s="369"/>
      <c r="Y62" s="369"/>
      <c r="Z62" s="369"/>
      <c r="AA62" s="375"/>
      <c r="AB62" s="368"/>
      <c r="AC62" s="369"/>
      <c r="AD62" s="369"/>
      <c r="AE62" s="369"/>
      <c r="AF62" s="369"/>
      <c r="AG62" s="369"/>
      <c r="AH62" s="369"/>
      <c r="AI62" s="369"/>
      <c r="AJ62" s="499"/>
      <c r="AK62" s="9"/>
    </row>
    <row r="63" spans="1:38" s="200" customFormat="1" ht="21" hidden="1" customHeight="1">
      <c r="A63" s="9"/>
      <c r="B63" s="902"/>
      <c r="C63" s="924"/>
      <c r="D63" s="924"/>
      <c r="E63" s="924"/>
      <c r="F63" s="924"/>
      <c r="G63" s="924"/>
      <c r="H63" s="924"/>
      <c r="I63" s="924"/>
      <c r="J63" s="924"/>
      <c r="K63" s="925"/>
      <c r="L63" s="839" t="s">
        <v>83</v>
      </c>
      <c r="M63" s="840"/>
      <c r="N63" s="840"/>
      <c r="O63" s="840"/>
      <c r="P63" s="840"/>
      <c r="Q63" s="840"/>
      <c r="R63" s="841"/>
      <c r="S63" s="368"/>
      <c r="T63" s="369"/>
      <c r="U63" s="369"/>
      <c r="V63" s="369"/>
      <c r="W63" s="369"/>
      <c r="X63" s="369"/>
      <c r="Y63" s="369"/>
      <c r="Z63" s="369"/>
      <c r="AA63" s="375"/>
      <c r="AB63" s="368"/>
      <c r="AC63" s="369"/>
      <c r="AD63" s="369"/>
      <c r="AE63" s="369"/>
      <c r="AF63" s="369"/>
      <c r="AG63" s="369"/>
      <c r="AH63" s="369"/>
      <c r="AI63" s="369"/>
      <c r="AJ63" s="499"/>
      <c r="AK63" s="9"/>
    </row>
    <row r="64" spans="1:38" s="200" customFormat="1" ht="21" hidden="1" customHeight="1">
      <c r="A64" s="9"/>
      <c r="B64" s="902"/>
      <c r="C64" s="924"/>
      <c r="D64" s="924"/>
      <c r="E64" s="924"/>
      <c r="F64" s="924"/>
      <c r="G64" s="924"/>
      <c r="H64" s="924"/>
      <c r="I64" s="924"/>
      <c r="J64" s="924"/>
      <c r="K64" s="925"/>
      <c r="L64" s="839" t="s">
        <v>367</v>
      </c>
      <c r="M64" s="840"/>
      <c r="N64" s="840"/>
      <c r="O64" s="840"/>
      <c r="P64" s="840"/>
      <c r="Q64" s="840"/>
      <c r="R64" s="841"/>
      <c r="S64" s="368"/>
      <c r="T64" s="369"/>
      <c r="U64" s="369"/>
      <c r="V64" s="369"/>
      <c r="W64" s="369"/>
      <c r="X64" s="369"/>
      <c r="Y64" s="369"/>
      <c r="Z64" s="369"/>
      <c r="AA64" s="375"/>
      <c r="AB64" s="368"/>
      <c r="AC64" s="369"/>
      <c r="AD64" s="369"/>
      <c r="AE64" s="369"/>
      <c r="AF64" s="369"/>
      <c r="AG64" s="369"/>
      <c r="AH64" s="369"/>
      <c r="AI64" s="369"/>
      <c r="AJ64" s="499"/>
      <c r="AK64" s="9"/>
    </row>
    <row r="65" spans="1:38" s="200" customFormat="1" ht="21" hidden="1" customHeight="1">
      <c r="A65" s="9"/>
      <c r="B65" s="855"/>
      <c r="C65" s="856"/>
      <c r="D65" s="856"/>
      <c r="E65" s="856"/>
      <c r="F65" s="856"/>
      <c r="G65" s="856"/>
      <c r="H65" s="856"/>
      <c r="I65" s="856"/>
      <c r="J65" s="856"/>
      <c r="K65" s="857"/>
      <c r="L65" s="839" t="s">
        <v>290</v>
      </c>
      <c r="M65" s="840"/>
      <c r="N65" s="840"/>
      <c r="O65" s="840"/>
      <c r="P65" s="840"/>
      <c r="Q65" s="840"/>
      <c r="R65" s="841"/>
      <c r="S65" s="368"/>
      <c r="T65" s="369"/>
      <c r="U65" s="369"/>
      <c r="V65" s="369"/>
      <c r="W65" s="369"/>
      <c r="X65" s="369"/>
      <c r="Y65" s="369"/>
      <c r="Z65" s="369"/>
      <c r="AA65" s="375"/>
      <c r="AB65" s="368"/>
      <c r="AC65" s="369"/>
      <c r="AD65" s="369"/>
      <c r="AE65" s="369"/>
      <c r="AF65" s="369"/>
      <c r="AG65" s="369"/>
      <c r="AH65" s="369"/>
      <c r="AI65" s="369"/>
      <c r="AJ65" s="499"/>
      <c r="AK65" s="9"/>
    </row>
    <row r="66" spans="1:38" s="200" customFormat="1" ht="21" hidden="1" customHeight="1">
      <c r="A66" s="9"/>
      <c r="B66" s="852" t="s">
        <v>373</v>
      </c>
      <c r="C66" s="853"/>
      <c r="D66" s="853"/>
      <c r="E66" s="853"/>
      <c r="F66" s="853"/>
      <c r="G66" s="853"/>
      <c r="H66" s="853"/>
      <c r="I66" s="853"/>
      <c r="J66" s="853"/>
      <c r="K66" s="854"/>
      <c r="L66" s="858"/>
      <c r="M66" s="859"/>
      <c r="N66" s="859"/>
      <c r="O66" s="859"/>
      <c r="P66" s="859"/>
      <c r="Q66" s="859"/>
      <c r="R66" s="860"/>
      <c r="S66" s="865"/>
      <c r="T66" s="865"/>
      <c r="U66" s="865"/>
      <c r="V66" s="865"/>
      <c r="W66" s="865"/>
      <c r="X66" s="865"/>
      <c r="Y66" s="865"/>
      <c r="Z66" s="865"/>
      <c r="AA66" s="865"/>
      <c r="AB66" s="861"/>
      <c r="AC66" s="861"/>
      <c r="AD66" s="861"/>
      <c r="AE66" s="861"/>
      <c r="AF66" s="861"/>
      <c r="AG66" s="861"/>
      <c r="AH66" s="861"/>
      <c r="AI66" s="861"/>
      <c r="AJ66" s="862"/>
      <c r="AK66" s="9"/>
    </row>
    <row r="67" spans="1:38" s="200" customFormat="1" ht="21" hidden="1" customHeight="1">
      <c r="A67" s="9"/>
      <c r="B67" s="855"/>
      <c r="C67" s="856"/>
      <c r="D67" s="856"/>
      <c r="E67" s="856"/>
      <c r="F67" s="856"/>
      <c r="G67" s="856"/>
      <c r="H67" s="856"/>
      <c r="I67" s="856"/>
      <c r="J67" s="856"/>
      <c r="K67" s="857"/>
      <c r="L67" s="838"/>
      <c r="M67" s="838"/>
      <c r="N67" s="838"/>
      <c r="O67" s="838"/>
      <c r="P67" s="838"/>
      <c r="Q67" s="838"/>
      <c r="R67" s="838"/>
      <c r="S67" s="865"/>
      <c r="T67" s="865"/>
      <c r="U67" s="865"/>
      <c r="V67" s="865"/>
      <c r="W67" s="865"/>
      <c r="X67" s="865"/>
      <c r="Y67" s="865"/>
      <c r="Z67" s="865"/>
      <c r="AA67" s="865"/>
      <c r="AB67" s="861"/>
      <c r="AC67" s="861"/>
      <c r="AD67" s="861"/>
      <c r="AE67" s="861"/>
      <c r="AF67" s="861"/>
      <c r="AG67" s="861"/>
      <c r="AH67" s="861"/>
      <c r="AI67" s="861"/>
      <c r="AJ67" s="862"/>
      <c r="AK67" s="9"/>
      <c r="AL67" s="17"/>
    </row>
    <row r="68" spans="1:38" s="17" customFormat="1" ht="21" hidden="1" customHeight="1">
      <c r="B68" s="842" t="s">
        <v>374</v>
      </c>
      <c r="C68" s="843"/>
      <c r="D68" s="843"/>
      <c r="E68" s="843"/>
      <c r="F68" s="843"/>
      <c r="G68" s="843"/>
      <c r="H68" s="843"/>
      <c r="I68" s="843"/>
      <c r="J68" s="843"/>
      <c r="K68" s="843"/>
      <c r="L68" s="843"/>
      <c r="M68" s="843"/>
      <c r="N68" s="843"/>
      <c r="O68" s="843"/>
      <c r="P68" s="843"/>
      <c r="Q68" s="843"/>
      <c r="R68" s="844"/>
      <c r="S68" s="863" t="str">
        <f>IF(SUM(S69:AA76)=0,"",SUM(S69:AA76))</f>
        <v/>
      </c>
      <c r="T68" s="863"/>
      <c r="U68" s="863"/>
      <c r="V68" s="863"/>
      <c r="W68" s="863"/>
      <c r="X68" s="863"/>
      <c r="Y68" s="863"/>
      <c r="Z68" s="863"/>
      <c r="AA68" s="863"/>
      <c r="AB68" s="863" t="str">
        <f>IF(SUM(AB69:AJ76)=0,"",SUM(AB69:AJ76))</f>
        <v/>
      </c>
      <c r="AC68" s="863"/>
      <c r="AD68" s="863"/>
      <c r="AE68" s="863"/>
      <c r="AF68" s="863"/>
      <c r="AG68" s="863"/>
      <c r="AH68" s="863"/>
      <c r="AI68" s="863"/>
      <c r="AJ68" s="864"/>
    </row>
    <row r="69" spans="1:38" s="200" customFormat="1" ht="21" hidden="1" customHeight="1">
      <c r="A69" s="9"/>
      <c r="B69" s="195"/>
      <c r="C69" s="839" t="s">
        <v>155</v>
      </c>
      <c r="D69" s="840"/>
      <c r="E69" s="840"/>
      <c r="F69" s="840"/>
      <c r="G69" s="840"/>
      <c r="H69" s="840"/>
      <c r="I69" s="840"/>
      <c r="J69" s="840"/>
      <c r="K69" s="840"/>
      <c r="L69" s="840"/>
      <c r="M69" s="840"/>
      <c r="N69" s="840"/>
      <c r="O69" s="840"/>
      <c r="P69" s="840"/>
      <c r="Q69" s="840"/>
      <c r="R69" s="841"/>
      <c r="S69" s="865"/>
      <c r="T69" s="865"/>
      <c r="U69" s="865"/>
      <c r="V69" s="865"/>
      <c r="W69" s="865"/>
      <c r="X69" s="865"/>
      <c r="Y69" s="865"/>
      <c r="Z69" s="865"/>
      <c r="AA69" s="865"/>
      <c r="AB69" s="861"/>
      <c r="AC69" s="861"/>
      <c r="AD69" s="861"/>
      <c r="AE69" s="861"/>
      <c r="AF69" s="861"/>
      <c r="AG69" s="861"/>
      <c r="AH69" s="861"/>
      <c r="AI69" s="861"/>
      <c r="AJ69" s="862"/>
      <c r="AK69" s="9"/>
    </row>
    <row r="70" spans="1:38" s="197" customFormat="1" ht="21" hidden="1" customHeight="1">
      <c r="A70" s="16"/>
      <c r="B70" s="195"/>
      <c r="C70" s="949" t="s">
        <v>248</v>
      </c>
      <c r="D70" s="950"/>
      <c r="E70" s="955" t="s">
        <v>375</v>
      </c>
      <c r="F70" s="956"/>
      <c r="G70" s="956"/>
      <c r="H70" s="956"/>
      <c r="I70" s="956"/>
      <c r="J70" s="956"/>
      <c r="K70" s="956"/>
      <c r="L70" s="956"/>
      <c r="M70" s="956"/>
      <c r="N70" s="956"/>
      <c r="O70" s="956"/>
      <c r="P70" s="956"/>
      <c r="Q70" s="956"/>
      <c r="R70" s="957"/>
      <c r="S70" s="958"/>
      <c r="T70" s="958"/>
      <c r="U70" s="958"/>
      <c r="V70" s="958"/>
      <c r="W70" s="958"/>
      <c r="X70" s="958"/>
      <c r="Y70" s="958"/>
      <c r="Z70" s="958"/>
      <c r="AA70" s="958"/>
      <c r="AB70" s="959"/>
      <c r="AC70" s="959"/>
      <c r="AD70" s="959"/>
      <c r="AE70" s="959"/>
      <c r="AF70" s="959"/>
      <c r="AG70" s="959"/>
      <c r="AH70" s="959"/>
      <c r="AI70" s="959"/>
      <c r="AJ70" s="960"/>
      <c r="AK70" s="16"/>
    </row>
    <row r="71" spans="1:38" s="197" customFormat="1" ht="21" hidden="1" customHeight="1">
      <c r="A71" s="16"/>
      <c r="B71" s="195"/>
      <c r="C71" s="951"/>
      <c r="D71" s="952"/>
      <c r="E71" s="934" t="s">
        <v>376</v>
      </c>
      <c r="F71" s="936"/>
      <c r="G71" s="845"/>
      <c r="H71" s="846"/>
      <c r="I71" s="846"/>
      <c r="J71" s="846"/>
      <c r="K71" s="846"/>
      <c r="L71" s="846"/>
      <c r="M71" s="846"/>
      <c r="N71" s="846"/>
      <c r="O71" s="846"/>
      <c r="P71" s="846"/>
      <c r="Q71" s="846"/>
      <c r="R71" s="847"/>
      <c r="S71" s="832"/>
      <c r="T71" s="832"/>
      <c r="U71" s="832"/>
      <c r="V71" s="832"/>
      <c r="W71" s="832"/>
      <c r="X71" s="832"/>
      <c r="Y71" s="832"/>
      <c r="Z71" s="832"/>
      <c r="AA71" s="832"/>
      <c r="AB71" s="961"/>
      <c r="AC71" s="961"/>
      <c r="AD71" s="961"/>
      <c r="AE71" s="961"/>
      <c r="AF71" s="961"/>
      <c r="AG71" s="961"/>
      <c r="AH71" s="961"/>
      <c r="AI71" s="961"/>
      <c r="AJ71" s="962"/>
      <c r="AK71" s="16"/>
    </row>
    <row r="72" spans="1:38" s="197" customFormat="1" ht="21" hidden="1" customHeight="1">
      <c r="A72" s="16"/>
      <c r="B72" s="195"/>
      <c r="C72" s="951"/>
      <c r="D72" s="952"/>
      <c r="E72" s="937"/>
      <c r="F72" s="939"/>
      <c r="G72" s="845"/>
      <c r="H72" s="846"/>
      <c r="I72" s="846"/>
      <c r="J72" s="846"/>
      <c r="K72" s="846"/>
      <c r="L72" s="846"/>
      <c r="M72" s="846"/>
      <c r="N72" s="846"/>
      <c r="O72" s="846"/>
      <c r="P72" s="846"/>
      <c r="Q72" s="846"/>
      <c r="R72" s="847"/>
      <c r="S72" s="832"/>
      <c r="T72" s="832"/>
      <c r="U72" s="832"/>
      <c r="V72" s="832"/>
      <c r="W72" s="832"/>
      <c r="X72" s="832"/>
      <c r="Y72" s="832"/>
      <c r="Z72" s="832"/>
      <c r="AA72" s="832"/>
      <c r="AB72" s="961"/>
      <c r="AC72" s="961"/>
      <c r="AD72" s="961"/>
      <c r="AE72" s="961"/>
      <c r="AF72" s="961"/>
      <c r="AG72" s="961"/>
      <c r="AH72" s="961"/>
      <c r="AI72" s="961"/>
      <c r="AJ72" s="962"/>
      <c r="AK72" s="16"/>
    </row>
    <row r="73" spans="1:38" s="197" customFormat="1" ht="21" hidden="1" customHeight="1">
      <c r="A73" s="16"/>
      <c r="B73" s="195"/>
      <c r="C73" s="951"/>
      <c r="D73" s="952"/>
      <c r="E73" s="937"/>
      <c r="F73" s="939"/>
      <c r="G73" s="845"/>
      <c r="H73" s="846"/>
      <c r="I73" s="846"/>
      <c r="J73" s="846"/>
      <c r="K73" s="846"/>
      <c r="L73" s="846"/>
      <c r="M73" s="846"/>
      <c r="N73" s="846"/>
      <c r="O73" s="846"/>
      <c r="P73" s="846"/>
      <c r="Q73" s="846"/>
      <c r="R73" s="847"/>
      <c r="S73" s="832"/>
      <c r="T73" s="832"/>
      <c r="U73" s="832"/>
      <c r="V73" s="832"/>
      <c r="W73" s="832"/>
      <c r="X73" s="832"/>
      <c r="Y73" s="832"/>
      <c r="Z73" s="832"/>
      <c r="AA73" s="832"/>
      <c r="AB73" s="961"/>
      <c r="AC73" s="961"/>
      <c r="AD73" s="961"/>
      <c r="AE73" s="961"/>
      <c r="AF73" s="961"/>
      <c r="AG73" s="961"/>
      <c r="AH73" s="961"/>
      <c r="AI73" s="961"/>
      <c r="AJ73" s="962"/>
      <c r="AK73" s="16"/>
    </row>
    <row r="74" spans="1:38" s="197" customFormat="1" ht="21" hidden="1" customHeight="1">
      <c r="A74" s="16"/>
      <c r="B74" s="195"/>
      <c r="C74" s="951"/>
      <c r="D74" s="952"/>
      <c r="E74" s="937"/>
      <c r="F74" s="939"/>
      <c r="G74" s="845"/>
      <c r="H74" s="846"/>
      <c r="I74" s="846"/>
      <c r="J74" s="846"/>
      <c r="K74" s="846"/>
      <c r="L74" s="846"/>
      <c r="M74" s="846"/>
      <c r="N74" s="846"/>
      <c r="O74" s="846"/>
      <c r="P74" s="846"/>
      <c r="Q74" s="846"/>
      <c r="R74" s="847"/>
      <c r="S74" s="832"/>
      <c r="T74" s="832"/>
      <c r="U74" s="832"/>
      <c r="V74" s="832"/>
      <c r="W74" s="832"/>
      <c r="X74" s="832"/>
      <c r="Y74" s="832"/>
      <c r="Z74" s="832"/>
      <c r="AA74" s="832"/>
      <c r="AB74" s="961"/>
      <c r="AC74" s="961"/>
      <c r="AD74" s="961"/>
      <c r="AE74" s="961"/>
      <c r="AF74" s="961"/>
      <c r="AG74" s="961"/>
      <c r="AH74" s="961"/>
      <c r="AI74" s="961"/>
      <c r="AJ74" s="962"/>
      <c r="AK74" s="16"/>
    </row>
    <row r="75" spans="1:38" s="197" customFormat="1" ht="21" hidden="1" customHeight="1">
      <c r="A75" s="16"/>
      <c r="B75" s="195"/>
      <c r="C75" s="951"/>
      <c r="D75" s="952"/>
      <c r="E75" s="937"/>
      <c r="F75" s="939"/>
      <c r="G75" s="845"/>
      <c r="H75" s="846"/>
      <c r="I75" s="846"/>
      <c r="J75" s="846"/>
      <c r="K75" s="846"/>
      <c r="L75" s="846"/>
      <c r="M75" s="846"/>
      <c r="N75" s="846"/>
      <c r="O75" s="846"/>
      <c r="P75" s="846"/>
      <c r="Q75" s="846"/>
      <c r="R75" s="847"/>
      <c r="S75" s="832"/>
      <c r="T75" s="832"/>
      <c r="U75" s="832"/>
      <c r="V75" s="832"/>
      <c r="W75" s="832"/>
      <c r="X75" s="832"/>
      <c r="Y75" s="832"/>
      <c r="Z75" s="832"/>
      <c r="AA75" s="832"/>
      <c r="AB75" s="961"/>
      <c r="AC75" s="961"/>
      <c r="AD75" s="961"/>
      <c r="AE75" s="961"/>
      <c r="AF75" s="961"/>
      <c r="AG75" s="961"/>
      <c r="AH75" s="961"/>
      <c r="AI75" s="961"/>
      <c r="AJ75" s="962"/>
      <c r="AK75" s="16"/>
    </row>
    <row r="76" spans="1:38" s="197" customFormat="1" ht="21" hidden="1" customHeight="1" thickBot="1">
      <c r="A76" s="16"/>
      <c r="B76" s="194"/>
      <c r="C76" s="953"/>
      <c r="D76" s="954"/>
      <c r="E76" s="940"/>
      <c r="F76" s="942"/>
      <c r="G76" s="835"/>
      <c r="H76" s="836"/>
      <c r="I76" s="836"/>
      <c r="J76" s="836"/>
      <c r="K76" s="836"/>
      <c r="L76" s="836"/>
      <c r="M76" s="836"/>
      <c r="N76" s="836"/>
      <c r="O76" s="836"/>
      <c r="P76" s="836"/>
      <c r="Q76" s="836"/>
      <c r="R76" s="837"/>
      <c r="S76" s="963"/>
      <c r="T76" s="963"/>
      <c r="U76" s="963"/>
      <c r="V76" s="963"/>
      <c r="W76" s="963"/>
      <c r="X76" s="963"/>
      <c r="Y76" s="963"/>
      <c r="Z76" s="963"/>
      <c r="AA76" s="963"/>
      <c r="AB76" s="964"/>
      <c r="AC76" s="965"/>
      <c r="AD76" s="965"/>
      <c r="AE76" s="965"/>
      <c r="AF76" s="965"/>
      <c r="AG76" s="965"/>
      <c r="AH76" s="965"/>
      <c r="AI76" s="965"/>
      <c r="AJ76" s="966"/>
      <c r="AK76" s="16"/>
    </row>
    <row r="77" spans="1:38" s="200" customFormat="1" ht="21" hidden="1" customHeight="1">
      <c r="A77" s="9"/>
      <c r="B77" s="848"/>
      <c r="C77" s="849"/>
      <c r="D77" s="849"/>
      <c r="E77" s="849"/>
      <c r="F77" s="849"/>
      <c r="G77" s="849"/>
      <c r="H77" s="849"/>
      <c r="I77" s="849"/>
      <c r="J77" s="849"/>
      <c r="K77" s="849"/>
      <c r="L77" s="849"/>
      <c r="M77" s="849"/>
      <c r="N77" s="849"/>
      <c r="O77" s="849"/>
      <c r="P77" s="849"/>
      <c r="Q77" s="849"/>
      <c r="R77" s="850"/>
      <c r="S77" s="866" t="s">
        <v>516</v>
      </c>
      <c r="T77" s="866"/>
      <c r="U77" s="866"/>
      <c r="V77" s="866"/>
      <c r="W77" s="866"/>
      <c r="X77" s="866"/>
      <c r="Y77" s="866"/>
      <c r="Z77" s="866"/>
      <c r="AA77" s="866"/>
      <c r="AB77" s="867" t="s">
        <v>517</v>
      </c>
      <c r="AC77" s="867"/>
      <c r="AD77" s="867"/>
      <c r="AE77" s="867"/>
      <c r="AF77" s="867"/>
      <c r="AG77" s="867"/>
      <c r="AH77" s="867"/>
      <c r="AI77" s="867"/>
      <c r="AJ77" s="868"/>
      <c r="AK77" s="9"/>
      <c r="AL77" s="167"/>
    </row>
    <row r="78" spans="1:38" s="200" customFormat="1" ht="21" hidden="1" customHeight="1">
      <c r="A78" s="9"/>
      <c r="B78" s="851" t="s">
        <v>61</v>
      </c>
      <c r="C78" s="323"/>
      <c r="D78" s="323"/>
      <c r="E78" s="323"/>
      <c r="F78" s="323"/>
      <c r="G78" s="323"/>
      <c r="H78" s="323"/>
      <c r="I78" s="323"/>
      <c r="J78" s="323"/>
      <c r="K78" s="323"/>
      <c r="L78" s="839" t="s">
        <v>152</v>
      </c>
      <c r="M78" s="840"/>
      <c r="N78" s="840"/>
      <c r="O78" s="840"/>
      <c r="P78" s="840"/>
      <c r="Q78" s="840"/>
      <c r="R78" s="841"/>
      <c r="S78" s="869"/>
      <c r="T78" s="869"/>
      <c r="U78" s="869"/>
      <c r="V78" s="869"/>
      <c r="W78" s="869"/>
      <c r="X78" s="869"/>
      <c r="Y78" s="869"/>
      <c r="Z78" s="869"/>
      <c r="AA78" s="869"/>
      <c r="AB78" s="870"/>
      <c r="AC78" s="870"/>
      <c r="AD78" s="870"/>
      <c r="AE78" s="870"/>
      <c r="AF78" s="870"/>
      <c r="AG78" s="870"/>
      <c r="AH78" s="870"/>
      <c r="AI78" s="870"/>
      <c r="AJ78" s="871"/>
      <c r="AK78" s="9"/>
    </row>
    <row r="79" spans="1:38" s="200" customFormat="1" ht="21" hidden="1" customHeight="1">
      <c r="A79" s="9"/>
      <c r="B79" s="322"/>
      <c r="C79" s="323"/>
      <c r="D79" s="323"/>
      <c r="E79" s="323"/>
      <c r="F79" s="323"/>
      <c r="G79" s="323"/>
      <c r="H79" s="323"/>
      <c r="I79" s="323"/>
      <c r="J79" s="323"/>
      <c r="K79" s="323"/>
      <c r="L79" s="839" t="s">
        <v>153</v>
      </c>
      <c r="M79" s="840"/>
      <c r="N79" s="840"/>
      <c r="O79" s="840"/>
      <c r="P79" s="840"/>
      <c r="Q79" s="840"/>
      <c r="R79" s="841"/>
      <c r="S79" s="869"/>
      <c r="T79" s="869"/>
      <c r="U79" s="869"/>
      <c r="V79" s="869"/>
      <c r="W79" s="869"/>
      <c r="X79" s="869"/>
      <c r="Y79" s="869"/>
      <c r="Z79" s="869"/>
      <c r="AA79" s="869"/>
      <c r="AB79" s="870"/>
      <c r="AC79" s="870"/>
      <c r="AD79" s="870"/>
      <c r="AE79" s="870"/>
      <c r="AF79" s="870"/>
      <c r="AG79" s="870"/>
      <c r="AH79" s="870"/>
      <c r="AI79" s="870"/>
      <c r="AJ79" s="871"/>
      <c r="AK79" s="9"/>
    </row>
    <row r="80" spans="1:38" s="200" customFormat="1" ht="21" hidden="1" customHeight="1">
      <c r="A80" s="9"/>
      <c r="B80" s="852" t="s">
        <v>53</v>
      </c>
      <c r="C80" s="853"/>
      <c r="D80" s="853"/>
      <c r="E80" s="853"/>
      <c r="F80" s="853"/>
      <c r="G80" s="853"/>
      <c r="H80" s="853"/>
      <c r="I80" s="853"/>
      <c r="J80" s="853"/>
      <c r="K80" s="854"/>
      <c r="L80" s="839" t="s">
        <v>270</v>
      </c>
      <c r="M80" s="840"/>
      <c r="N80" s="840"/>
      <c r="O80" s="840"/>
      <c r="P80" s="840"/>
      <c r="Q80" s="840"/>
      <c r="R80" s="841"/>
      <c r="S80" s="928"/>
      <c r="T80" s="929"/>
      <c r="U80" s="929"/>
      <c r="V80" s="929"/>
      <c r="W80" s="929"/>
      <c r="X80" s="929"/>
      <c r="Y80" s="929"/>
      <c r="Z80" s="929"/>
      <c r="AA80" s="947"/>
      <c r="AB80" s="928"/>
      <c r="AC80" s="929"/>
      <c r="AD80" s="929"/>
      <c r="AE80" s="929"/>
      <c r="AF80" s="929"/>
      <c r="AG80" s="929"/>
      <c r="AH80" s="929"/>
      <c r="AI80" s="929"/>
      <c r="AJ80" s="930"/>
      <c r="AK80" s="9"/>
    </row>
    <row r="81" spans="1:38" s="200" customFormat="1" ht="21" hidden="1" customHeight="1">
      <c r="A81" s="9"/>
      <c r="B81" s="902"/>
      <c r="C81" s="924"/>
      <c r="D81" s="924"/>
      <c r="E81" s="924"/>
      <c r="F81" s="924"/>
      <c r="G81" s="924"/>
      <c r="H81" s="924"/>
      <c r="I81" s="924"/>
      <c r="J81" s="924"/>
      <c r="K81" s="925"/>
      <c r="L81" s="839" t="s">
        <v>356</v>
      </c>
      <c r="M81" s="840"/>
      <c r="N81" s="840"/>
      <c r="O81" s="840"/>
      <c r="P81" s="840"/>
      <c r="Q81" s="840"/>
      <c r="R81" s="841"/>
      <c r="S81" s="944"/>
      <c r="T81" s="945"/>
      <c r="U81" s="945"/>
      <c r="V81" s="945"/>
      <c r="W81" s="945"/>
      <c r="X81" s="945"/>
      <c r="Y81" s="945"/>
      <c r="Z81" s="945"/>
      <c r="AA81" s="948"/>
      <c r="AB81" s="944"/>
      <c r="AC81" s="945"/>
      <c r="AD81" s="945"/>
      <c r="AE81" s="945"/>
      <c r="AF81" s="945"/>
      <c r="AG81" s="945"/>
      <c r="AH81" s="945"/>
      <c r="AI81" s="945"/>
      <c r="AJ81" s="946"/>
      <c r="AK81" s="9"/>
    </row>
    <row r="82" spans="1:38" s="200" customFormat="1" ht="21" hidden="1" customHeight="1">
      <c r="A82" s="9"/>
      <c r="B82" s="902"/>
      <c r="C82" s="924"/>
      <c r="D82" s="924"/>
      <c r="E82" s="924"/>
      <c r="F82" s="924"/>
      <c r="G82" s="924"/>
      <c r="H82" s="924"/>
      <c r="I82" s="924"/>
      <c r="J82" s="924"/>
      <c r="K82" s="925"/>
      <c r="L82" s="839" t="s">
        <v>225</v>
      </c>
      <c r="M82" s="840"/>
      <c r="N82" s="840"/>
      <c r="O82" s="840"/>
      <c r="P82" s="840"/>
      <c r="Q82" s="840"/>
      <c r="R82" s="841"/>
      <c r="S82" s="368"/>
      <c r="T82" s="369"/>
      <c r="U82" s="369"/>
      <c r="V82" s="369"/>
      <c r="W82" s="369"/>
      <c r="X82" s="369"/>
      <c r="Y82" s="369"/>
      <c r="Z82" s="369"/>
      <c r="AA82" s="375"/>
      <c r="AB82" s="368"/>
      <c r="AC82" s="369"/>
      <c r="AD82" s="369"/>
      <c r="AE82" s="369"/>
      <c r="AF82" s="369"/>
      <c r="AG82" s="369"/>
      <c r="AH82" s="369"/>
      <c r="AI82" s="369"/>
      <c r="AJ82" s="499"/>
      <c r="AK82" s="9"/>
    </row>
    <row r="83" spans="1:38" s="200" customFormat="1" ht="21" hidden="1" customHeight="1">
      <c r="A83" s="9"/>
      <c r="B83" s="902"/>
      <c r="C83" s="924"/>
      <c r="D83" s="924"/>
      <c r="E83" s="924"/>
      <c r="F83" s="924"/>
      <c r="G83" s="924"/>
      <c r="H83" s="924"/>
      <c r="I83" s="924"/>
      <c r="J83" s="924"/>
      <c r="K83" s="925"/>
      <c r="L83" s="839" t="s">
        <v>226</v>
      </c>
      <c r="M83" s="840"/>
      <c r="N83" s="840"/>
      <c r="O83" s="840"/>
      <c r="P83" s="840"/>
      <c r="Q83" s="840"/>
      <c r="R83" s="841"/>
      <c r="S83" s="368"/>
      <c r="T83" s="369"/>
      <c r="U83" s="369"/>
      <c r="V83" s="369"/>
      <c r="W83" s="369"/>
      <c r="X83" s="369"/>
      <c r="Y83" s="369"/>
      <c r="Z83" s="369"/>
      <c r="AA83" s="375"/>
      <c r="AB83" s="368"/>
      <c r="AC83" s="369"/>
      <c r="AD83" s="369"/>
      <c r="AE83" s="369"/>
      <c r="AF83" s="369"/>
      <c r="AG83" s="369"/>
      <c r="AH83" s="369"/>
      <c r="AI83" s="369"/>
      <c r="AJ83" s="499"/>
      <c r="AK83" s="9"/>
    </row>
    <row r="84" spans="1:38" s="200" customFormat="1" ht="21" hidden="1" customHeight="1">
      <c r="A84" s="9"/>
      <c r="B84" s="902"/>
      <c r="C84" s="924"/>
      <c r="D84" s="924"/>
      <c r="E84" s="924"/>
      <c r="F84" s="924"/>
      <c r="G84" s="924"/>
      <c r="H84" s="924"/>
      <c r="I84" s="924"/>
      <c r="J84" s="924"/>
      <c r="K84" s="925"/>
      <c r="L84" s="839" t="s">
        <v>83</v>
      </c>
      <c r="M84" s="840"/>
      <c r="N84" s="840"/>
      <c r="O84" s="840"/>
      <c r="P84" s="840"/>
      <c r="Q84" s="840"/>
      <c r="R84" s="841"/>
      <c r="S84" s="368"/>
      <c r="T84" s="369"/>
      <c r="U84" s="369"/>
      <c r="V84" s="369"/>
      <c r="W84" s="369"/>
      <c r="X84" s="369"/>
      <c r="Y84" s="369"/>
      <c r="Z84" s="369"/>
      <c r="AA84" s="375"/>
      <c r="AB84" s="368"/>
      <c r="AC84" s="369"/>
      <c r="AD84" s="369"/>
      <c r="AE84" s="369"/>
      <c r="AF84" s="369"/>
      <c r="AG84" s="369"/>
      <c r="AH84" s="369"/>
      <c r="AI84" s="369"/>
      <c r="AJ84" s="499"/>
      <c r="AK84" s="9"/>
    </row>
    <row r="85" spans="1:38" s="200" customFormat="1" ht="21" hidden="1" customHeight="1">
      <c r="A85" s="9"/>
      <c r="B85" s="902"/>
      <c r="C85" s="924"/>
      <c r="D85" s="924"/>
      <c r="E85" s="924"/>
      <c r="F85" s="924"/>
      <c r="G85" s="924"/>
      <c r="H85" s="924"/>
      <c r="I85" s="924"/>
      <c r="J85" s="924"/>
      <c r="K85" s="925"/>
      <c r="L85" s="839" t="s">
        <v>367</v>
      </c>
      <c r="M85" s="840"/>
      <c r="N85" s="840"/>
      <c r="O85" s="840"/>
      <c r="P85" s="840"/>
      <c r="Q85" s="840"/>
      <c r="R85" s="841"/>
      <c r="S85" s="368"/>
      <c r="T85" s="369"/>
      <c r="U85" s="369"/>
      <c r="V85" s="369"/>
      <c r="W85" s="369"/>
      <c r="X85" s="369"/>
      <c r="Y85" s="369"/>
      <c r="Z85" s="369"/>
      <c r="AA85" s="375"/>
      <c r="AB85" s="368"/>
      <c r="AC85" s="369"/>
      <c r="AD85" s="369"/>
      <c r="AE85" s="369"/>
      <c r="AF85" s="369"/>
      <c r="AG85" s="369"/>
      <c r="AH85" s="369"/>
      <c r="AI85" s="369"/>
      <c r="AJ85" s="499"/>
      <c r="AK85" s="9"/>
    </row>
    <row r="86" spans="1:38" s="200" customFormat="1" ht="21" hidden="1" customHeight="1">
      <c r="A86" s="9"/>
      <c r="B86" s="855"/>
      <c r="C86" s="856"/>
      <c r="D86" s="856"/>
      <c r="E86" s="856"/>
      <c r="F86" s="856"/>
      <c r="G86" s="856"/>
      <c r="H86" s="856"/>
      <c r="I86" s="856"/>
      <c r="J86" s="856"/>
      <c r="K86" s="857"/>
      <c r="L86" s="839" t="s">
        <v>290</v>
      </c>
      <c r="M86" s="840"/>
      <c r="N86" s="840"/>
      <c r="O86" s="840"/>
      <c r="P86" s="840"/>
      <c r="Q86" s="840"/>
      <c r="R86" s="841"/>
      <c r="S86" s="368"/>
      <c r="T86" s="369"/>
      <c r="U86" s="369"/>
      <c r="V86" s="369"/>
      <c r="W86" s="369"/>
      <c r="X86" s="369"/>
      <c r="Y86" s="369"/>
      <c r="Z86" s="369"/>
      <c r="AA86" s="375"/>
      <c r="AB86" s="368"/>
      <c r="AC86" s="369"/>
      <c r="AD86" s="369"/>
      <c r="AE86" s="369"/>
      <c r="AF86" s="369"/>
      <c r="AG86" s="369"/>
      <c r="AH86" s="369"/>
      <c r="AI86" s="369"/>
      <c r="AJ86" s="499"/>
      <c r="AK86" s="9"/>
    </row>
    <row r="87" spans="1:38" s="200" customFormat="1" ht="21" hidden="1" customHeight="1">
      <c r="A87" s="9"/>
      <c r="B87" s="852" t="s">
        <v>373</v>
      </c>
      <c r="C87" s="853"/>
      <c r="D87" s="853"/>
      <c r="E87" s="853"/>
      <c r="F87" s="853"/>
      <c r="G87" s="853"/>
      <c r="H87" s="853"/>
      <c r="I87" s="853"/>
      <c r="J87" s="853"/>
      <c r="K87" s="854"/>
      <c r="L87" s="858"/>
      <c r="M87" s="859"/>
      <c r="N87" s="859"/>
      <c r="O87" s="859"/>
      <c r="P87" s="859"/>
      <c r="Q87" s="859"/>
      <c r="R87" s="860"/>
      <c r="S87" s="865"/>
      <c r="T87" s="865"/>
      <c r="U87" s="865"/>
      <c r="V87" s="865"/>
      <c r="W87" s="865"/>
      <c r="X87" s="865"/>
      <c r="Y87" s="865"/>
      <c r="Z87" s="865"/>
      <c r="AA87" s="865"/>
      <c r="AB87" s="861"/>
      <c r="AC87" s="861"/>
      <c r="AD87" s="861"/>
      <c r="AE87" s="861"/>
      <c r="AF87" s="861"/>
      <c r="AG87" s="861"/>
      <c r="AH87" s="861"/>
      <c r="AI87" s="861"/>
      <c r="AJ87" s="862"/>
      <c r="AK87" s="9"/>
    </row>
    <row r="88" spans="1:38" s="200" customFormat="1" ht="21" hidden="1" customHeight="1">
      <c r="A88" s="9"/>
      <c r="B88" s="855"/>
      <c r="C88" s="856"/>
      <c r="D88" s="856"/>
      <c r="E88" s="856"/>
      <c r="F88" s="856"/>
      <c r="G88" s="856"/>
      <c r="H88" s="856"/>
      <c r="I88" s="856"/>
      <c r="J88" s="856"/>
      <c r="K88" s="857"/>
      <c r="L88" s="838"/>
      <c r="M88" s="838"/>
      <c r="N88" s="838"/>
      <c r="O88" s="838"/>
      <c r="P88" s="838"/>
      <c r="Q88" s="838"/>
      <c r="R88" s="838"/>
      <c r="S88" s="865"/>
      <c r="T88" s="865"/>
      <c r="U88" s="865"/>
      <c r="V88" s="865"/>
      <c r="W88" s="865"/>
      <c r="X88" s="865"/>
      <c r="Y88" s="865"/>
      <c r="Z88" s="865"/>
      <c r="AA88" s="865"/>
      <c r="AB88" s="861"/>
      <c r="AC88" s="861"/>
      <c r="AD88" s="861"/>
      <c r="AE88" s="861"/>
      <c r="AF88" s="861"/>
      <c r="AG88" s="861"/>
      <c r="AH88" s="861"/>
      <c r="AI88" s="861"/>
      <c r="AJ88" s="862"/>
      <c r="AK88" s="9"/>
      <c r="AL88" s="17"/>
    </row>
    <row r="89" spans="1:38" s="17" customFormat="1" ht="21" hidden="1" customHeight="1">
      <c r="B89" s="842" t="s">
        <v>374</v>
      </c>
      <c r="C89" s="843"/>
      <c r="D89" s="843"/>
      <c r="E89" s="843"/>
      <c r="F89" s="843"/>
      <c r="G89" s="843"/>
      <c r="H89" s="843"/>
      <c r="I89" s="843"/>
      <c r="J89" s="843"/>
      <c r="K89" s="843"/>
      <c r="L89" s="843"/>
      <c r="M89" s="843"/>
      <c r="N89" s="843"/>
      <c r="O89" s="843"/>
      <c r="P89" s="843"/>
      <c r="Q89" s="843"/>
      <c r="R89" s="844"/>
      <c r="S89" s="863" t="str">
        <f>IF(SUM(S90:AA97)=0,"",SUM(S90:AA97))</f>
        <v/>
      </c>
      <c r="T89" s="863"/>
      <c r="U89" s="863"/>
      <c r="V89" s="863"/>
      <c r="W89" s="863"/>
      <c r="X89" s="863"/>
      <c r="Y89" s="863"/>
      <c r="Z89" s="863"/>
      <c r="AA89" s="863"/>
      <c r="AB89" s="863" t="str">
        <f>IF(SUM(AB90:AJ97)=0,"",SUM(AB90:AJ97))</f>
        <v/>
      </c>
      <c r="AC89" s="863"/>
      <c r="AD89" s="863"/>
      <c r="AE89" s="863"/>
      <c r="AF89" s="863"/>
      <c r="AG89" s="863"/>
      <c r="AH89" s="863"/>
      <c r="AI89" s="863"/>
      <c r="AJ89" s="864"/>
    </row>
    <row r="90" spans="1:38" s="200" customFormat="1" ht="21" hidden="1" customHeight="1">
      <c r="A90" s="9"/>
      <c r="B90" s="195"/>
      <c r="C90" s="839" t="s">
        <v>155</v>
      </c>
      <c r="D90" s="840"/>
      <c r="E90" s="840"/>
      <c r="F90" s="840"/>
      <c r="G90" s="840"/>
      <c r="H90" s="840"/>
      <c r="I90" s="840"/>
      <c r="J90" s="840"/>
      <c r="K90" s="840"/>
      <c r="L90" s="840"/>
      <c r="M90" s="840"/>
      <c r="N90" s="840"/>
      <c r="O90" s="840"/>
      <c r="P90" s="840"/>
      <c r="Q90" s="840"/>
      <c r="R90" s="841"/>
      <c r="S90" s="865"/>
      <c r="T90" s="865"/>
      <c r="U90" s="865"/>
      <c r="V90" s="865"/>
      <c r="W90" s="865"/>
      <c r="X90" s="865"/>
      <c r="Y90" s="865"/>
      <c r="Z90" s="865"/>
      <c r="AA90" s="865"/>
      <c r="AB90" s="861"/>
      <c r="AC90" s="861"/>
      <c r="AD90" s="861"/>
      <c r="AE90" s="861"/>
      <c r="AF90" s="861"/>
      <c r="AG90" s="861"/>
      <c r="AH90" s="861"/>
      <c r="AI90" s="861"/>
      <c r="AJ90" s="862"/>
      <c r="AK90" s="9"/>
    </row>
    <row r="91" spans="1:38" s="197" customFormat="1" ht="21" hidden="1" customHeight="1">
      <c r="A91" s="16"/>
      <c r="B91" s="195"/>
      <c r="C91" s="949" t="s">
        <v>248</v>
      </c>
      <c r="D91" s="950"/>
      <c r="E91" s="955" t="s">
        <v>375</v>
      </c>
      <c r="F91" s="956"/>
      <c r="G91" s="956"/>
      <c r="H91" s="956"/>
      <c r="I91" s="956"/>
      <c r="J91" s="956"/>
      <c r="K91" s="956"/>
      <c r="L91" s="956"/>
      <c r="M91" s="956"/>
      <c r="N91" s="956"/>
      <c r="O91" s="956"/>
      <c r="P91" s="956"/>
      <c r="Q91" s="956"/>
      <c r="R91" s="957"/>
      <c r="S91" s="958"/>
      <c r="T91" s="958"/>
      <c r="U91" s="958"/>
      <c r="V91" s="958"/>
      <c r="W91" s="958"/>
      <c r="X91" s="958"/>
      <c r="Y91" s="958"/>
      <c r="Z91" s="958"/>
      <c r="AA91" s="958"/>
      <c r="AB91" s="959"/>
      <c r="AC91" s="959"/>
      <c r="AD91" s="959"/>
      <c r="AE91" s="959"/>
      <c r="AF91" s="959"/>
      <c r="AG91" s="959"/>
      <c r="AH91" s="959"/>
      <c r="AI91" s="959"/>
      <c r="AJ91" s="960"/>
      <c r="AK91" s="16"/>
    </row>
    <row r="92" spans="1:38" s="197" customFormat="1" ht="21" hidden="1" customHeight="1">
      <c r="A92" s="16"/>
      <c r="B92" s="195"/>
      <c r="C92" s="951"/>
      <c r="D92" s="952"/>
      <c r="E92" s="934" t="s">
        <v>376</v>
      </c>
      <c r="F92" s="936"/>
      <c r="G92" s="845"/>
      <c r="H92" s="846"/>
      <c r="I92" s="846"/>
      <c r="J92" s="846"/>
      <c r="K92" s="846"/>
      <c r="L92" s="846"/>
      <c r="M92" s="846"/>
      <c r="N92" s="846"/>
      <c r="O92" s="846"/>
      <c r="P92" s="846"/>
      <c r="Q92" s="846"/>
      <c r="R92" s="847"/>
      <c r="S92" s="832"/>
      <c r="T92" s="832"/>
      <c r="U92" s="832"/>
      <c r="V92" s="832"/>
      <c r="W92" s="832"/>
      <c r="X92" s="832"/>
      <c r="Y92" s="832"/>
      <c r="Z92" s="832"/>
      <c r="AA92" s="832"/>
      <c r="AB92" s="961"/>
      <c r="AC92" s="961"/>
      <c r="AD92" s="961"/>
      <c r="AE92" s="961"/>
      <c r="AF92" s="961"/>
      <c r="AG92" s="961"/>
      <c r="AH92" s="961"/>
      <c r="AI92" s="961"/>
      <c r="AJ92" s="962"/>
      <c r="AK92" s="16"/>
    </row>
    <row r="93" spans="1:38" s="197" customFormat="1" ht="21" hidden="1" customHeight="1">
      <c r="A93" s="16"/>
      <c r="B93" s="195"/>
      <c r="C93" s="951"/>
      <c r="D93" s="952"/>
      <c r="E93" s="937"/>
      <c r="F93" s="939"/>
      <c r="G93" s="845"/>
      <c r="H93" s="846"/>
      <c r="I93" s="846"/>
      <c r="J93" s="846"/>
      <c r="K93" s="846"/>
      <c r="L93" s="846"/>
      <c r="M93" s="846"/>
      <c r="N93" s="846"/>
      <c r="O93" s="846"/>
      <c r="P93" s="846"/>
      <c r="Q93" s="846"/>
      <c r="R93" s="847"/>
      <c r="S93" s="832"/>
      <c r="T93" s="832"/>
      <c r="U93" s="832"/>
      <c r="V93" s="832"/>
      <c r="W93" s="832"/>
      <c r="X93" s="832"/>
      <c r="Y93" s="832"/>
      <c r="Z93" s="832"/>
      <c r="AA93" s="832"/>
      <c r="AB93" s="961"/>
      <c r="AC93" s="961"/>
      <c r="AD93" s="961"/>
      <c r="AE93" s="961"/>
      <c r="AF93" s="961"/>
      <c r="AG93" s="961"/>
      <c r="AH93" s="961"/>
      <c r="AI93" s="961"/>
      <c r="AJ93" s="962"/>
      <c r="AK93" s="16"/>
    </row>
    <row r="94" spans="1:38" s="197" customFormat="1" ht="21" hidden="1" customHeight="1">
      <c r="A94" s="16"/>
      <c r="B94" s="195"/>
      <c r="C94" s="951"/>
      <c r="D94" s="952"/>
      <c r="E94" s="937"/>
      <c r="F94" s="939"/>
      <c r="G94" s="845"/>
      <c r="H94" s="846"/>
      <c r="I94" s="846"/>
      <c r="J94" s="846"/>
      <c r="K94" s="846"/>
      <c r="L94" s="846"/>
      <c r="M94" s="846"/>
      <c r="N94" s="846"/>
      <c r="O94" s="846"/>
      <c r="P94" s="846"/>
      <c r="Q94" s="846"/>
      <c r="R94" s="847"/>
      <c r="S94" s="832"/>
      <c r="T94" s="832"/>
      <c r="U94" s="832"/>
      <c r="V94" s="832"/>
      <c r="W94" s="832"/>
      <c r="X94" s="832"/>
      <c r="Y94" s="832"/>
      <c r="Z94" s="832"/>
      <c r="AA94" s="832"/>
      <c r="AB94" s="961"/>
      <c r="AC94" s="961"/>
      <c r="AD94" s="961"/>
      <c r="AE94" s="961"/>
      <c r="AF94" s="961"/>
      <c r="AG94" s="961"/>
      <c r="AH94" s="961"/>
      <c r="AI94" s="961"/>
      <c r="AJ94" s="962"/>
      <c r="AK94" s="16"/>
    </row>
    <row r="95" spans="1:38" s="197" customFormat="1" ht="21" hidden="1" customHeight="1">
      <c r="A95" s="16"/>
      <c r="B95" s="195"/>
      <c r="C95" s="951"/>
      <c r="D95" s="952"/>
      <c r="E95" s="937"/>
      <c r="F95" s="939"/>
      <c r="G95" s="845"/>
      <c r="H95" s="846"/>
      <c r="I95" s="846"/>
      <c r="J95" s="846"/>
      <c r="K95" s="846"/>
      <c r="L95" s="846"/>
      <c r="M95" s="846"/>
      <c r="N95" s="846"/>
      <c r="O95" s="846"/>
      <c r="P95" s="846"/>
      <c r="Q95" s="846"/>
      <c r="R95" s="847"/>
      <c r="S95" s="832"/>
      <c r="T95" s="832"/>
      <c r="U95" s="832"/>
      <c r="V95" s="832"/>
      <c r="W95" s="832"/>
      <c r="X95" s="832"/>
      <c r="Y95" s="832"/>
      <c r="Z95" s="832"/>
      <c r="AA95" s="832"/>
      <c r="AB95" s="961"/>
      <c r="AC95" s="961"/>
      <c r="AD95" s="961"/>
      <c r="AE95" s="961"/>
      <c r="AF95" s="961"/>
      <c r="AG95" s="961"/>
      <c r="AH95" s="961"/>
      <c r="AI95" s="961"/>
      <c r="AJ95" s="962"/>
      <c r="AK95" s="16"/>
    </row>
    <row r="96" spans="1:38" s="197" customFormat="1" ht="21" hidden="1" customHeight="1">
      <c r="A96" s="16"/>
      <c r="B96" s="195"/>
      <c r="C96" s="951"/>
      <c r="D96" s="952"/>
      <c r="E96" s="937"/>
      <c r="F96" s="939"/>
      <c r="G96" s="845"/>
      <c r="H96" s="846"/>
      <c r="I96" s="846"/>
      <c r="J96" s="846"/>
      <c r="K96" s="846"/>
      <c r="L96" s="846"/>
      <c r="M96" s="846"/>
      <c r="N96" s="846"/>
      <c r="O96" s="846"/>
      <c r="P96" s="846"/>
      <c r="Q96" s="846"/>
      <c r="R96" s="847"/>
      <c r="S96" s="832"/>
      <c r="T96" s="832"/>
      <c r="U96" s="832"/>
      <c r="V96" s="832"/>
      <c r="W96" s="832"/>
      <c r="X96" s="832"/>
      <c r="Y96" s="832"/>
      <c r="Z96" s="832"/>
      <c r="AA96" s="832"/>
      <c r="AB96" s="961"/>
      <c r="AC96" s="961"/>
      <c r="AD96" s="961"/>
      <c r="AE96" s="961"/>
      <c r="AF96" s="961"/>
      <c r="AG96" s="961"/>
      <c r="AH96" s="961"/>
      <c r="AI96" s="961"/>
      <c r="AJ96" s="962"/>
      <c r="AK96" s="16"/>
    </row>
    <row r="97" spans="1:38" s="197" customFormat="1" ht="21" hidden="1" customHeight="1" thickBot="1">
      <c r="A97" s="16"/>
      <c r="B97" s="194"/>
      <c r="C97" s="953"/>
      <c r="D97" s="954"/>
      <c r="E97" s="940"/>
      <c r="F97" s="942"/>
      <c r="G97" s="835"/>
      <c r="H97" s="836"/>
      <c r="I97" s="836"/>
      <c r="J97" s="836"/>
      <c r="K97" s="836"/>
      <c r="L97" s="836"/>
      <c r="M97" s="836"/>
      <c r="N97" s="836"/>
      <c r="O97" s="836"/>
      <c r="P97" s="836"/>
      <c r="Q97" s="836"/>
      <c r="R97" s="837"/>
      <c r="S97" s="963"/>
      <c r="T97" s="963"/>
      <c r="U97" s="963"/>
      <c r="V97" s="963"/>
      <c r="W97" s="963"/>
      <c r="X97" s="963"/>
      <c r="Y97" s="963"/>
      <c r="Z97" s="963"/>
      <c r="AA97" s="963"/>
      <c r="AB97" s="964"/>
      <c r="AC97" s="965"/>
      <c r="AD97" s="965"/>
      <c r="AE97" s="965"/>
      <c r="AF97" s="965"/>
      <c r="AG97" s="965"/>
      <c r="AH97" s="965"/>
      <c r="AI97" s="965"/>
      <c r="AJ97" s="966"/>
      <c r="AK97" s="16"/>
    </row>
    <row r="98" spans="1:38" s="200" customFormat="1" ht="21" hidden="1" customHeight="1">
      <c r="A98" s="9"/>
      <c r="B98" s="848"/>
      <c r="C98" s="849"/>
      <c r="D98" s="849"/>
      <c r="E98" s="849"/>
      <c r="F98" s="849"/>
      <c r="G98" s="849"/>
      <c r="H98" s="849"/>
      <c r="I98" s="849"/>
      <c r="J98" s="849"/>
      <c r="K98" s="849"/>
      <c r="L98" s="849"/>
      <c r="M98" s="849"/>
      <c r="N98" s="849"/>
      <c r="O98" s="849"/>
      <c r="P98" s="849"/>
      <c r="Q98" s="849"/>
      <c r="R98" s="850"/>
      <c r="S98" s="866" t="s">
        <v>518</v>
      </c>
      <c r="T98" s="866"/>
      <c r="U98" s="866"/>
      <c r="V98" s="866"/>
      <c r="W98" s="866"/>
      <c r="X98" s="866"/>
      <c r="Y98" s="866"/>
      <c r="Z98" s="866"/>
      <c r="AA98" s="866"/>
      <c r="AB98" s="867" t="s">
        <v>519</v>
      </c>
      <c r="AC98" s="867"/>
      <c r="AD98" s="867"/>
      <c r="AE98" s="867"/>
      <c r="AF98" s="867"/>
      <c r="AG98" s="867"/>
      <c r="AH98" s="867"/>
      <c r="AI98" s="867"/>
      <c r="AJ98" s="868"/>
      <c r="AK98" s="9"/>
      <c r="AL98" s="167"/>
    </row>
    <row r="99" spans="1:38" s="200" customFormat="1" ht="21" hidden="1" customHeight="1">
      <c r="A99" s="9"/>
      <c r="B99" s="851" t="s">
        <v>61</v>
      </c>
      <c r="C99" s="323"/>
      <c r="D99" s="323"/>
      <c r="E99" s="323"/>
      <c r="F99" s="323"/>
      <c r="G99" s="323"/>
      <c r="H99" s="323"/>
      <c r="I99" s="323"/>
      <c r="J99" s="323"/>
      <c r="K99" s="323"/>
      <c r="L99" s="839" t="s">
        <v>152</v>
      </c>
      <c r="M99" s="840"/>
      <c r="N99" s="840"/>
      <c r="O99" s="840"/>
      <c r="P99" s="840"/>
      <c r="Q99" s="840"/>
      <c r="R99" s="841"/>
      <c r="S99" s="869"/>
      <c r="T99" s="869"/>
      <c r="U99" s="869"/>
      <c r="V99" s="869"/>
      <c r="W99" s="869"/>
      <c r="X99" s="869"/>
      <c r="Y99" s="869"/>
      <c r="Z99" s="869"/>
      <c r="AA99" s="869"/>
      <c r="AB99" s="870"/>
      <c r="AC99" s="870"/>
      <c r="AD99" s="870"/>
      <c r="AE99" s="870"/>
      <c r="AF99" s="870"/>
      <c r="AG99" s="870"/>
      <c r="AH99" s="870"/>
      <c r="AI99" s="870"/>
      <c r="AJ99" s="871"/>
      <c r="AK99" s="9"/>
    </row>
    <row r="100" spans="1:38" s="200" customFormat="1" ht="21" hidden="1" customHeight="1">
      <c r="A100" s="9"/>
      <c r="B100" s="322"/>
      <c r="C100" s="323"/>
      <c r="D100" s="323"/>
      <c r="E100" s="323"/>
      <c r="F100" s="323"/>
      <c r="G100" s="323"/>
      <c r="H100" s="323"/>
      <c r="I100" s="323"/>
      <c r="J100" s="323"/>
      <c r="K100" s="323"/>
      <c r="L100" s="839" t="s">
        <v>153</v>
      </c>
      <c r="M100" s="840"/>
      <c r="N100" s="840"/>
      <c r="O100" s="840"/>
      <c r="P100" s="840"/>
      <c r="Q100" s="840"/>
      <c r="R100" s="841"/>
      <c r="S100" s="869"/>
      <c r="T100" s="869"/>
      <c r="U100" s="869"/>
      <c r="V100" s="869"/>
      <c r="W100" s="869"/>
      <c r="X100" s="869"/>
      <c r="Y100" s="869"/>
      <c r="Z100" s="869"/>
      <c r="AA100" s="869"/>
      <c r="AB100" s="870"/>
      <c r="AC100" s="870"/>
      <c r="AD100" s="870"/>
      <c r="AE100" s="870"/>
      <c r="AF100" s="870"/>
      <c r="AG100" s="870"/>
      <c r="AH100" s="870"/>
      <c r="AI100" s="870"/>
      <c r="AJ100" s="871"/>
      <c r="AK100" s="9"/>
    </row>
    <row r="101" spans="1:38" s="200" customFormat="1" ht="21" hidden="1" customHeight="1">
      <c r="A101" s="9"/>
      <c r="B101" s="852" t="s">
        <v>53</v>
      </c>
      <c r="C101" s="853"/>
      <c r="D101" s="853"/>
      <c r="E101" s="853"/>
      <c r="F101" s="853"/>
      <c r="G101" s="853"/>
      <c r="H101" s="853"/>
      <c r="I101" s="853"/>
      <c r="J101" s="853"/>
      <c r="K101" s="854"/>
      <c r="L101" s="839" t="s">
        <v>270</v>
      </c>
      <c r="M101" s="840"/>
      <c r="N101" s="840"/>
      <c r="O101" s="840"/>
      <c r="P101" s="840"/>
      <c r="Q101" s="840"/>
      <c r="R101" s="841"/>
      <c r="S101" s="928"/>
      <c r="T101" s="929"/>
      <c r="U101" s="929"/>
      <c r="V101" s="929"/>
      <c r="W101" s="929"/>
      <c r="X101" s="929"/>
      <c r="Y101" s="929"/>
      <c r="Z101" s="929"/>
      <c r="AA101" s="947"/>
      <c r="AB101" s="928"/>
      <c r="AC101" s="929"/>
      <c r="AD101" s="929"/>
      <c r="AE101" s="929"/>
      <c r="AF101" s="929"/>
      <c r="AG101" s="929"/>
      <c r="AH101" s="929"/>
      <c r="AI101" s="929"/>
      <c r="AJ101" s="930"/>
      <c r="AK101" s="9"/>
    </row>
    <row r="102" spans="1:38" s="200" customFormat="1" ht="21" hidden="1" customHeight="1">
      <c r="A102" s="9"/>
      <c r="B102" s="902"/>
      <c r="C102" s="924"/>
      <c r="D102" s="924"/>
      <c r="E102" s="924"/>
      <c r="F102" s="924"/>
      <c r="G102" s="924"/>
      <c r="H102" s="924"/>
      <c r="I102" s="924"/>
      <c r="J102" s="924"/>
      <c r="K102" s="925"/>
      <c r="L102" s="839" t="s">
        <v>356</v>
      </c>
      <c r="M102" s="840"/>
      <c r="N102" s="840"/>
      <c r="O102" s="840"/>
      <c r="P102" s="840"/>
      <c r="Q102" s="840"/>
      <c r="R102" s="841"/>
      <c r="S102" s="944"/>
      <c r="T102" s="945"/>
      <c r="U102" s="945"/>
      <c r="V102" s="945"/>
      <c r="W102" s="945"/>
      <c r="X102" s="945"/>
      <c r="Y102" s="945"/>
      <c r="Z102" s="945"/>
      <c r="AA102" s="948"/>
      <c r="AB102" s="944"/>
      <c r="AC102" s="945"/>
      <c r="AD102" s="945"/>
      <c r="AE102" s="945"/>
      <c r="AF102" s="945"/>
      <c r="AG102" s="945"/>
      <c r="AH102" s="945"/>
      <c r="AI102" s="945"/>
      <c r="AJ102" s="946"/>
      <c r="AK102" s="9"/>
    </row>
    <row r="103" spans="1:38" s="200" customFormat="1" ht="21" hidden="1" customHeight="1">
      <c r="A103" s="9"/>
      <c r="B103" s="902"/>
      <c r="C103" s="924"/>
      <c r="D103" s="924"/>
      <c r="E103" s="924"/>
      <c r="F103" s="924"/>
      <c r="G103" s="924"/>
      <c r="H103" s="924"/>
      <c r="I103" s="924"/>
      <c r="J103" s="924"/>
      <c r="K103" s="925"/>
      <c r="L103" s="839" t="s">
        <v>225</v>
      </c>
      <c r="M103" s="840"/>
      <c r="N103" s="840"/>
      <c r="O103" s="840"/>
      <c r="P103" s="840"/>
      <c r="Q103" s="840"/>
      <c r="R103" s="841"/>
      <c r="S103" s="368"/>
      <c r="T103" s="369"/>
      <c r="U103" s="369"/>
      <c r="V103" s="369"/>
      <c r="W103" s="369"/>
      <c r="X103" s="369"/>
      <c r="Y103" s="369"/>
      <c r="Z103" s="369"/>
      <c r="AA103" s="375"/>
      <c r="AB103" s="368"/>
      <c r="AC103" s="369"/>
      <c r="AD103" s="369"/>
      <c r="AE103" s="369"/>
      <c r="AF103" s="369"/>
      <c r="AG103" s="369"/>
      <c r="AH103" s="369"/>
      <c r="AI103" s="369"/>
      <c r="AJ103" s="499"/>
      <c r="AK103" s="9"/>
    </row>
    <row r="104" spans="1:38" s="200" customFormat="1" ht="21" hidden="1" customHeight="1">
      <c r="A104" s="9"/>
      <c r="B104" s="902"/>
      <c r="C104" s="924"/>
      <c r="D104" s="924"/>
      <c r="E104" s="924"/>
      <c r="F104" s="924"/>
      <c r="G104" s="924"/>
      <c r="H104" s="924"/>
      <c r="I104" s="924"/>
      <c r="J104" s="924"/>
      <c r="K104" s="925"/>
      <c r="L104" s="839" t="s">
        <v>226</v>
      </c>
      <c r="M104" s="840"/>
      <c r="N104" s="840"/>
      <c r="O104" s="840"/>
      <c r="P104" s="840"/>
      <c r="Q104" s="840"/>
      <c r="R104" s="841"/>
      <c r="S104" s="368"/>
      <c r="T104" s="369"/>
      <c r="U104" s="369"/>
      <c r="V104" s="369"/>
      <c r="W104" s="369"/>
      <c r="X104" s="369"/>
      <c r="Y104" s="369"/>
      <c r="Z104" s="369"/>
      <c r="AA104" s="375"/>
      <c r="AB104" s="368"/>
      <c r="AC104" s="369"/>
      <c r="AD104" s="369"/>
      <c r="AE104" s="369"/>
      <c r="AF104" s="369"/>
      <c r="AG104" s="369"/>
      <c r="AH104" s="369"/>
      <c r="AI104" s="369"/>
      <c r="AJ104" s="499"/>
      <c r="AK104" s="9"/>
    </row>
    <row r="105" spans="1:38" s="200" customFormat="1" ht="21" hidden="1" customHeight="1">
      <c r="A105" s="9"/>
      <c r="B105" s="902"/>
      <c r="C105" s="924"/>
      <c r="D105" s="924"/>
      <c r="E105" s="924"/>
      <c r="F105" s="924"/>
      <c r="G105" s="924"/>
      <c r="H105" s="924"/>
      <c r="I105" s="924"/>
      <c r="J105" s="924"/>
      <c r="K105" s="925"/>
      <c r="L105" s="839" t="s">
        <v>83</v>
      </c>
      <c r="M105" s="840"/>
      <c r="N105" s="840"/>
      <c r="O105" s="840"/>
      <c r="P105" s="840"/>
      <c r="Q105" s="840"/>
      <c r="R105" s="841"/>
      <c r="S105" s="368"/>
      <c r="T105" s="369"/>
      <c r="U105" s="369"/>
      <c r="V105" s="369"/>
      <c r="W105" s="369"/>
      <c r="X105" s="369"/>
      <c r="Y105" s="369"/>
      <c r="Z105" s="369"/>
      <c r="AA105" s="375"/>
      <c r="AB105" s="368"/>
      <c r="AC105" s="369"/>
      <c r="AD105" s="369"/>
      <c r="AE105" s="369"/>
      <c r="AF105" s="369"/>
      <c r="AG105" s="369"/>
      <c r="AH105" s="369"/>
      <c r="AI105" s="369"/>
      <c r="AJ105" s="499"/>
      <c r="AK105" s="9"/>
    </row>
    <row r="106" spans="1:38" s="200" customFormat="1" ht="21" hidden="1" customHeight="1">
      <c r="A106" s="9"/>
      <c r="B106" s="902"/>
      <c r="C106" s="924"/>
      <c r="D106" s="924"/>
      <c r="E106" s="924"/>
      <c r="F106" s="924"/>
      <c r="G106" s="924"/>
      <c r="H106" s="924"/>
      <c r="I106" s="924"/>
      <c r="J106" s="924"/>
      <c r="K106" s="925"/>
      <c r="L106" s="839" t="s">
        <v>367</v>
      </c>
      <c r="M106" s="840"/>
      <c r="N106" s="840"/>
      <c r="O106" s="840"/>
      <c r="P106" s="840"/>
      <c r="Q106" s="840"/>
      <c r="R106" s="841"/>
      <c r="S106" s="368"/>
      <c r="T106" s="369"/>
      <c r="U106" s="369"/>
      <c r="V106" s="369"/>
      <c r="W106" s="369"/>
      <c r="X106" s="369"/>
      <c r="Y106" s="369"/>
      <c r="Z106" s="369"/>
      <c r="AA106" s="375"/>
      <c r="AB106" s="368"/>
      <c r="AC106" s="369"/>
      <c r="AD106" s="369"/>
      <c r="AE106" s="369"/>
      <c r="AF106" s="369"/>
      <c r="AG106" s="369"/>
      <c r="AH106" s="369"/>
      <c r="AI106" s="369"/>
      <c r="AJ106" s="499"/>
      <c r="AK106" s="9"/>
    </row>
    <row r="107" spans="1:38" s="200" customFormat="1" ht="21" hidden="1" customHeight="1">
      <c r="A107" s="9"/>
      <c r="B107" s="855"/>
      <c r="C107" s="856"/>
      <c r="D107" s="856"/>
      <c r="E107" s="856"/>
      <c r="F107" s="856"/>
      <c r="G107" s="856"/>
      <c r="H107" s="856"/>
      <c r="I107" s="856"/>
      <c r="J107" s="856"/>
      <c r="K107" s="857"/>
      <c r="L107" s="839" t="s">
        <v>290</v>
      </c>
      <c r="M107" s="840"/>
      <c r="N107" s="840"/>
      <c r="O107" s="840"/>
      <c r="P107" s="840"/>
      <c r="Q107" s="840"/>
      <c r="R107" s="841"/>
      <c r="S107" s="368"/>
      <c r="T107" s="369"/>
      <c r="U107" s="369"/>
      <c r="V107" s="369"/>
      <c r="W107" s="369"/>
      <c r="X107" s="369"/>
      <c r="Y107" s="369"/>
      <c r="Z107" s="369"/>
      <c r="AA107" s="375"/>
      <c r="AB107" s="368"/>
      <c r="AC107" s="369"/>
      <c r="AD107" s="369"/>
      <c r="AE107" s="369"/>
      <c r="AF107" s="369"/>
      <c r="AG107" s="369"/>
      <c r="AH107" s="369"/>
      <c r="AI107" s="369"/>
      <c r="AJ107" s="499"/>
      <c r="AK107" s="9"/>
    </row>
    <row r="108" spans="1:38" s="200" customFormat="1" ht="21" hidden="1" customHeight="1">
      <c r="A108" s="9"/>
      <c r="B108" s="852" t="s">
        <v>373</v>
      </c>
      <c r="C108" s="853"/>
      <c r="D108" s="853"/>
      <c r="E108" s="853"/>
      <c r="F108" s="853"/>
      <c r="G108" s="853"/>
      <c r="H108" s="853"/>
      <c r="I108" s="853"/>
      <c r="J108" s="853"/>
      <c r="K108" s="854"/>
      <c r="L108" s="858"/>
      <c r="M108" s="859"/>
      <c r="N108" s="859"/>
      <c r="O108" s="859"/>
      <c r="P108" s="859"/>
      <c r="Q108" s="859"/>
      <c r="R108" s="860"/>
      <c r="S108" s="865"/>
      <c r="T108" s="865"/>
      <c r="U108" s="865"/>
      <c r="V108" s="865"/>
      <c r="W108" s="865"/>
      <c r="X108" s="865"/>
      <c r="Y108" s="865"/>
      <c r="Z108" s="865"/>
      <c r="AA108" s="865"/>
      <c r="AB108" s="861"/>
      <c r="AC108" s="861"/>
      <c r="AD108" s="861"/>
      <c r="AE108" s="861"/>
      <c r="AF108" s="861"/>
      <c r="AG108" s="861"/>
      <c r="AH108" s="861"/>
      <c r="AI108" s="861"/>
      <c r="AJ108" s="862"/>
      <c r="AK108" s="9"/>
    </row>
    <row r="109" spans="1:38" s="200" customFormat="1" ht="21" hidden="1" customHeight="1">
      <c r="A109" s="9"/>
      <c r="B109" s="855"/>
      <c r="C109" s="856"/>
      <c r="D109" s="856"/>
      <c r="E109" s="856"/>
      <c r="F109" s="856"/>
      <c r="G109" s="856"/>
      <c r="H109" s="856"/>
      <c r="I109" s="856"/>
      <c r="J109" s="856"/>
      <c r="K109" s="857"/>
      <c r="L109" s="838"/>
      <c r="M109" s="838"/>
      <c r="N109" s="838"/>
      <c r="O109" s="838"/>
      <c r="P109" s="838"/>
      <c r="Q109" s="838"/>
      <c r="R109" s="838"/>
      <c r="S109" s="865"/>
      <c r="T109" s="865"/>
      <c r="U109" s="865"/>
      <c r="V109" s="865"/>
      <c r="W109" s="865"/>
      <c r="X109" s="865"/>
      <c r="Y109" s="865"/>
      <c r="Z109" s="865"/>
      <c r="AA109" s="865"/>
      <c r="AB109" s="861"/>
      <c r="AC109" s="861"/>
      <c r="AD109" s="861"/>
      <c r="AE109" s="861"/>
      <c r="AF109" s="861"/>
      <c r="AG109" s="861"/>
      <c r="AH109" s="861"/>
      <c r="AI109" s="861"/>
      <c r="AJ109" s="862"/>
      <c r="AK109" s="9"/>
      <c r="AL109" s="17"/>
    </row>
    <row r="110" spans="1:38" s="17" customFormat="1" ht="21" hidden="1" customHeight="1">
      <c r="B110" s="842" t="s">
        <v>374</v>
      </c>
      <c r="C110" s="843"/>
      <c r="D110" s="843"/>
      <c r="E110" s="843"/>
      <c r="F110" s="843"/>
      <c r="G110" s="843"/>
      <c r="H110" s="843"/>
      <c r="I110" s="843"/>
      <c r="J110" s="843"/>
      <c r="K110" s="843"/>
      <c r="L110" s="843"/>
      <c r="M110" s="843"/>
      <c r="N110" s="843"/>
      <c r="O110" s="843"/>
      <c r="P110" s="843"/>
      <c r="Q110" s="843"/>
      <c r="R110" s="844"/>
      <c r="S110" s="863" t="str">
        <f>IF(SUM(S111:AA118)=0,"",SUM(S111:AA118))</f>
        <v/>
      </c>
      <c r="T110" s="863"/>
      <c r="U110" s="863"/>
      <c r="V110" s="863"/>
      <c r="W110" s="863"/>
      <c r="X110" s="863"/>
      <c r="Y110" s="863"/>
      <c r="Z110" s="863"/>
      <c r="AA110" s="863"/>
      <c r="AB110" s="863" t="str">
        <f>IF(SUM(AB111:AJ118)=0,"",SUM(AB111:AJ118))</f>
        <v/>
      </c>
      <c r="AC110" s="863"/>
      <c r="AD110" s="863"/>
      <c r="AE110" s="863"/>
      <c r="AF110" s="863"/>
      <c r="AG110" s="863"/>
      <c r="AH110" s="863"/>
      <c r="AI110" s="863"/>
      <c r="AJ110" s="864"/>
    </row>
    <row r="111" spans="1:38" s="200" customFormat="1" ht="21" hidden="1" customHeight="1">
      <c r="A111" s="9"/>
      <c r="B111" s="195"/>
      <c r="C111" s="839" t="s">
        <v>155</v>
      </c>
      <c r="D111" s="840"/>
      <c r="E111" s="840"/>
      <c r="F111" s="840"/>
      <c r="G111" s="840"/>
      <c r="H111" s="840"/>
      <c r="I111" s="840"/>
      <c r="J111" s="840"/>
      <c r="K111" s="840"/>
      <c r="L111" s="840"/>
      <c r="M111" s="840"/>
      <c r="N111" s="840"/>
      <c r="O111" s="840"/>
      <c r="P111" s="840"/>
      <c r="Q111" s="840"/>
      <c r="R111" s="841"/>
      <c r="S111" s="865"/>
      <c r="T111" s="865"/>
      <c r="U111" s="865"/>
      <c r="V111" s="865"/>
      <c r="W111" s="865"/>
      <c r="X111" s="865"/>
      <c r="Y111" s="865"/>
      <c r="Z111" s="865"/>
      <c r="AA111" s="865"/>
      <c r="AB111" s="861"/>
      <c r="AC111" s="861"/>
      <c r="AD111" s="861"/>
      <c r="AE111" s="861"/>
      <c r="AF111" s="861"/>
      <c r="AG111" s="861"/>
      <c r="AH111" s="861"/>
      <c r="AI111" s="861"/>
      <c r="AJ111" s="862"/>
      <c r="AK111" s="9"/>
    </row>
    <row r="112" spans="1:38" s="197" customFormat="1" ht="21" hidden="1" customHeight="1">
      <c r="A112" s="16"/>
      <c r="B112" s="195"/>
      <c r="C112" s="949" t="s">
        <v>248</v>
      </c>
      <c r="D112" s="950"/>
      <c r="E112" s="955" t="s">
        <v>375</v>
      </c>
      <c r="F112" s="956"/>
      <c r="G112" s="956"/>
      <c r="H112" s="956"/>
      <c r="I112" s="956"/>
      <c r="J112" s="956"/>
      <c r="K112" s="956"/>
      <c r="L112" s="956"/>
      <c r="M112" s="956"/>
      <c r="N112" s="956"/>
      <c r="O112" s="956"/>
      <c r="P112" s="956"/>
      <c r="Q112" s="956"/>
      <c r="R112" s="957"/>
      <c r="S112" s="958"/>
      <c r="T112" s="958"/>
      <c r="U112" s="958"/>
      <c r="V112" s="958"/>
      <c r="W112" s="958"/>
      <c r="X112" s="958"/>
      <c r="Y112" s="958"/>
      <c r="Z112" s="958"/>
      <c r="AA112" s="958"/>
      <c r="AB112" s="959"/>
      <c r="AC112" s="959"/>
      <c r="AD112" s="959"/>
      <c r="AE112" s="959"/>
      <c r="AF112" s="959"/>
      <c r="AG112" s="959"/>
      <c r="AH112" s="959"/>
      <c r="AI112" s="959"/>
      <c r="AJ112" s="960"/>
      <c r="AK112" s="16"/>
    </row>
    <row r="113" spans="1:43" s="197" customFormat="1" ht="21" hidden="1" customHeight="1">
      <c r="A113" s="16"/>
      <c r="B113" s="195"/>
      <c r="C113" s="951"/>
      <c r="D113" s="952"/>
      <c r="E113" s="934" t="s">
        <v>376</v>
      </c>
      <c r="F113" s="936"/>
      <c r="G113" s="845"/>
      <c r="H113" s="846"/>
      <c r="I113" s="846"/>
      <c r="J113" s="846"/>
      <c r="K113" s="846"/>
      <c r="L113" s="846"/>
      <c r="M113" s="846"/>
      <c r="N113" s="846"/>
      <c r="O113" s="846"/>
      <c r="P113" s="846"/>
      <c r="Q113" s="846"/>
      <c r="R113" s="847"/>
      <c r="S113" s="832"/>
      <c r="T113" s="832"/>
      <c r="U113" s="832"/>
      <c r="V113" s="832"/>
      <c r="W113" s="832"/>
      <c r="X113" s="832"/>
      <c r="Y113" s="832"/>
      <c r="Z113" s="832"/>
      <c r="AA113" s="832"/>
      <c r="AB113" s="961"/>
      <c r="AC113" s="961"/>
      <c r="AD113" s="961"/>
      <c r="AE113" s="961"/>
      <c r="AF113" s="961"/>
      <c r="AG113" s="961"/>
      <c r="AH113" s="961"/>
      <c r="AI113" s="961"/>
      <c r="AJ113" s="962"/>
      <c r="AK113" s="16"/>
    </row>
    <row r="114" spans="1:43" s="197" customFormat="1" ht="21" hidden="1" customHeight="1">
      <c r="A114" s="16"/>
      <c r="B114" s="195"/>
      <c r="C114" s="951"/>
      <c r="D114" s="952"/>
      <c r="E114" s="937"/>
      <c r="F114" s="939"/>
      <c r="G114" s="845"/>
      <c r="H114" s="846"/>
      <c r="I114" s="846"/>
      <c r="J114" s="846"/>
      <c r="K114" s="846"/>
      <c r="L114" s="846"/>
      <c r="M114" s="846"/>
      <c r="N114" s="846"/>
      <c r="O114" s="846"/>
      <c r="P114" s="846"/>
      <c r="Q114" s="846"/>
      <c r="R114" s="847"/>
      <c r="S114" s="832"/>
      <c r="T114" s="832"/>
      <c r="U114" s="832"/>
      <c r="V114" s="832"/>
      <c r="W114" s="832"/>
      <c r="X114" s="832"/>
      <c r="Y114" s="832"/>
      <c r="Z114" s="832"/>
      <c r="AA114" s="832"/>
      <c r="AB114" s="961"/>
      <c r="AC114" s="961"/>
      <c r="AD114" s="961"/>
      <c r="AE114" s="961"/>
      <c r="AF114" s="961"/>
      <c r="AG114" s="961"/>
      <c r="AH114" s="961"/>
      <c r="AI114" s="961"/>
      <c r="AJ114" s="962"/>
      <c r="AK114" s="16"/>
    </row>
    <row r="115" spans="1:43" s="197" customFormat="1" ht="21" hidden="1" customHeight="1">
      <c r="A115" s="16"/>
      <c r="B115" s="195"/>
      <c r="C115" s="951"/>
      <c r="D115" s="952"/>
      <c r="E115" s="937"/>
      <c r="F115" s="939"/>
      <c r="G115" s="845"/>
      <c r="H115" s="846"/>
      <c r="I115" s="846"/>
      <c r="J115" s="846"/>
      <c r="K115" s="846"/>
      <c r="L115" s="846"/>
      <c r="M115" s="846"/>
      <c r="N115" s="846"/>
      <c r="O115" s="846"/>
      <c r="P115" s="846"/>
      <c r="Q115" s="846"/>
      <c r="R115" s="847"/>
      <c r="S115" s="832"/>
      <c r="T115" s="832"/>
      <c r="U115" s="832"/>
      <c r="V115" s="832"/>
      <c r="W115" s="832"/>
      <c r="X115" s="832"/>
      <c r="Y115" s="832"/>
      <c r="Z115" s="832"/>
      <c r="AA115" s="832"/>
      <c r="AB115" s="961"/>
      <c r="AC115" s="961"/>
      <c r="AD115" s="961"/>
      <c r="AE115" s="961"/>
      <c r="AF115" s="961"/>
      <c r="AG115" s="961"/>
      <c r="AH115" s="961"/>
      <c r="AI115" s="961"/>
      <c r="AJ115" s="962"/>
      <c r="AK115" s="16"/>
    </row>
    <row r="116" spans="1:43" s="197" customFormat="1" ht="21" hidden="1" customHeight="1">
      <c r="A116" s="16"/>
      <c r="B116" s="195"/>
      <c r="C116" s="951"/>
      <c r="D116" s="952"/>
      <c r="E116" s="937"/>
      <c r="F116" s="939"/>
      <c r="G116" s="845"/>
      <c r="H116" s="846"/>
      <c r="I116" s="846"/>
      <c r="J116" s="846"/>
      <c r="K116" s="846"/>
      <c r="L116" s="846"/>
      <c r="M116" s="846"/>
      <c r="N116" s="846"/>
      <c r="O116" s="846"/>
      <c r="P116" s="846"/>
      <c r="Q116" s="846"/>
      <c r="R116" s="847"/>
      <c r="S116" s="832"/>
      <c r="T116" s="832"/>
      <c r="U116" s="832"/>
      <c r="V116" s="832"/>
      <c r="W116" s="832"/>
      <c r="X116" s="832"/>
      <c r="Y116" s="832"/>
      <c r="Z116" s="832"/>
      <c r="AA116" s="832"/>
      <c r="AB116" s="961"/>
      <c r="AC116" s="961"/>
      <c r="AD116" s="961"/>
      <c r="AE116" s="961"/>
      <c r="AF116" s="961"/>
      <c r="AG116" s="961"/>
      <c r="AH116" s="961"/>
      <c r="AI116" s="961"/>
      <c r="AJ116" s="962"/>
      <c r="AK116" s="16"/>
    </row>
    <row r="117" spans="1:43" s="197" customFormat="1" ht="21" hidden="1" customHeight="1">
      <c r="A117" s="16"/>
      <c r="B117" s="195"/>
      <c r="C117" s="951"/>
      <c r="D117" s="952"/>
      <c r="E117" s="937"/>
      <c r="F117" s="939"/>
      <c r="G117" s="845"/>
      <c r="H117" s="846"/>
      <c r="I117" s="846"/>
      <c r="J117" s="846"/>
      <c r="K117" s="846"/>
      <c r="L117" s="846"/>
      <c r="M117" s="846"/>
      <c r="N117" s="846"/>
      <c r="O117" s="846"/>
      <c r="P117" s="846"/>
      <c r="Q117" s="846"/>
      <c r="R117" s="847"/>
      <c r="S117" s="832"/>
      <c r="T117" s="832"/>
      <c r="U117" s="832"/>
      <c r="V117" s="832"/>
      <c r="W117" s="832"/>
      <c r="X117" s="832"/>
      <c r="Y117" s="832"/>
      <c r="Z117" s="832"/>
      <c r="AA117" s="832"/>
      <c r="AB117" s="961"/>
      <c r="AC117" s="961"/>
      <c r="AD117" s="961"/>
      <c r="AE117" s="961"/>
      <c r="AF117" s="961"/>
      <c r="AG117" s="961"/>
      <c r="AH117" s="961"/>
      <c r="AI117" s="961"/>
      <c r="AJ117" s="962"/>
      <c r="AK117" s="16"/>
    </row>
    <row r="118" spans="1:43" s="197" customFormat="1" ht="21" hidden="1" customHeight="1" thickBot="1">
      <c r="A118" s="16"/>
      <c r="B118" s="194"/>
      <c r="C118" s="953"/>
      <c r="D118" s="954"/>
      <c r="E118" s="940"/>
      <c r="F118" s="942"/>
      <c r="G118" s="835"/>
      <c r="H118" s="836"/>
      <c r="I118" s="836"/>
      <c r="J118" s="836"/>
      <c r="K118" s="836"/>
      <c r="L118" s="836"/>
      <c r="M118" s="836"/>
      <c r="N118" s="836"/>
      <c r="O118" s="836"/>
      <c r="P118" s="836"/>
      <c r="Q118" s="836"/>
      <c r="R118" s="837"/>
      <c r="S118" s="963"/>
      <c r="T118" s="963"/>
      <c r="U118" s="963"/>
      <c r="V118" s="963"/>
      <c r="W118" s="963"/>
      <c r="X118" s="963"/>
      <c r="Y118" s="963"/>
      <c r="Z118" s="963"/>
      <c r="AA118" s="963"/>
      <c r="AB118" s="964"/>
      <c r="AC118" s="965"/>
      <c r="AD118" s="965"/>
      <c r="AE118" s="965"/>
      <c r="AF118" s="965"/>
      <c r="AG118" s="965"/>
      <c r="AH118" s="965"/>
      <c r="AI118" s="965"/>
      <c r="AJ118" s="966"/>
      <c r="AK118" s="16"/>
    </row>
    <row r="119" spans="1:43" s="7" customFormat="1" ht="36" customHeight="1" thickBot="1">
      <c r="A119" s="16"/>
      <c r="B119" s="829" t="s">
        <v>454</v>
      </c>
      <c r="C119" s="830"/>
      <c r="D119" s="830"/>
      <c r="E119" s="830"/>
      <c r="F119" s="830"/>
      <c r="G119" s="830"/>
      <c r="H119" s="830"/>
      <c r="I119" s="830"/>
      <c r="J119" s="830"/>
      <c r="K119" s="830"/>
      <c r="L119" s="830"/>
      <c r="M119" s="830"/>
      <c r="N119" s="830"/>
      <c r="O119" s="830"/>
      <c r="P119" s="830"/>
      <c r="Q119" s="830"/>
      <c r="R119" s="830"/>
      <c r="S119" s="830"/>
      <c r="T119" s="830"/>
      <c r="U119" s="830"/>
      <c r="V119" s="830"/>
      <c r="W119" s="830"/>
      <c r="X119" s="830"/>
      <c r="Y119" s="830"/>
      <c r="Z119" s="830"/>
      <c r="AA119" s="830"/>
      <c r="AB119" s="830"/>
      <c r="AC119" s="830"/>
      <c r="AD119" s="830"/>
      <c r="AE119" s="830"/>
      <c r="AF119" s="830"/>
      <c r="AG119" s="830"/>
      <c r="AH119" s="830"/>
      <c r="AI119" s="830"/>
      <c r="AJ119" s="831"/>
      <c r="AK119" s="16"/>
    </row>
    <row r="120" spans="1:43" s="7" customFormat="1" ht="21" customHeight="1">
      <c r="A120" s="16"/>
      <c r="B120" s="9"/>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9"/>
      <c r="AL120" s="18"/>
      <c r="AM120" s="19"/>
    </row>
    <row r="121" spans="1:43" ht="21" customHeight="1" thickBot="1">
      <c r="B121" s="823" t="s">
        <v>326</v>
      </c>
      <c r="C121" s="824"/>
      <c r="D121" s="824"/>
      <c r="E121" s="824"/>
      <c r="F121" s="824"/>
      <c r="G121" s="824"/>
      <c r="H121" s="824"/>
      <c r="I121" s="824"/>
      <c r="J121" s="824"/>
      <c r="K121" s="824"/>
      <c r="L121" s="824"/>
      <c r="M121" s="824"/>
      <c r="N121" s="824"/>
      <c r="O121" s="824"/>
    </row>
    <row r="122" spans="1:43" ht="33.75" customHeight="1">
      <c r="B122" s="825" t="s">
        <v>155</v>
      </c>
      <c r="C122" s="715"/>
      <c r="D122" s="715"/>
      <c r="E122" s="715"/>
      <c r="F122" s="715"/>
      <c r="G122" s="715"/>
      <c r="H122" s="715"/>
      <c r="I122" s="715"/>
      <c r="J122" s="715"/>
      <c r="K122" s="715"/>
      <c r="L122" s="715"/>
      <c r="M122" s="715"/>
      <c r="N122" s="715"/>
      <c r="O122" s="715"/>
      <c r="P122" s="826" t="s">
        <v>679</v>
      </c>
      <c r="Q122" s="827"/>
      <c r="R122" s="827"/>
      <c r="S122" s="827"/>
      <c r="T122" s="827"/>
      <c r="U122" s="827"/>
      <c r="V122" s="827"/>
      <c r="W122" s="827"/>
      <c r="X122" s="827"/>
      <c r="Y122" s="827"/>
      <c r="Z122" s="827"/>
      <c r="AA122" s="827"/>
      <c r="AB122" s="827"/>
      <c r="AC122" s="827"/>
      <c r="AD122" s="827"/>
      <c r="AE122" s="827"/>
      <c r="AF122" s="827"/>
      <c r="AG122" s="827"/>
      <c r="AH122" s="827"/>
      <c r="AI122" s="827"/>
      <c r="AJ122" s="828"/>
      <c r="AL122" s="264" t="str">
        <f>IF(P122="","未記入","")</f>
        <v/>
      </c>
      <c r="AM122" s="264"/>
      <c r="AN122" s="264"/>
      <c r="AO122" s="264"/>
    </row>
    <row r="123" spans="1:43" ht="21" customHeight="1">
      <c r="B123" s="881" t="s">
        <v>66</v>
      </c>
      <c r="C123" s="717"/>
      <c r="D123" s="717"/>
      <c r="E123" s="717"/>
      <c r="F123" s="717"/>
      <c r="G123" s="717"/>
      <c r="H123" s="717"/>
      <c r="I123" s="717"/>
      <c r="J123" s="717"/>
      <c r="K123" s="717"/>
      <c r="L123" s="717"/>
      <c r="M123" s="717"/>
      <c r="N123" s="717"/>
      <c r="O123" s="882"/>
      <c r="P123" s="839" t="s">
        <v>279</v>
      </c>
      <c r="Q123" s="840"/>
      <c r="R123" s="840"/>
      <c r="S123" s="840"/>
      <c r="T123" s="840"/>
      <c r="U123" s="840"/>
      <c r="V123" s="739"/>
      <c r="W123" s="739"/>
      <c r="X123" s="739"/>
      <c r="Y123" s="22" t="s">
        <v>348</v>
      </c>
      <c r="Z123" s="21"/>
      <c r="AA123" s="22"/>
      <c r="AB123" s="22"/>
      <c r="AC123" s="22"/>
      <c r="AD123" s="22"/>
      <c r="AE123" s="22"/>
      <c r="AF123" s="22"/>
      <c r="AG123" s="22"/>
      <c r="AH123" s="22"/>
      <c r="AI123" s="22"/>
      <c r="AJ123" s="23"/>
      <c r="AL123" s="264" t="str">
        <f>IF(COUNTIF(L25:R109,"*敷金*"),IF(V123="","未記入",""),"")</f>
        <v/>
      </c>
      <c r="AM123" s="264"/>
      <c r="AN123" s="264"/>
      <c r="AO123" s="264"/>
    </row>
    <row r="124" spans="1:43" s="7" customFormat="1" ht="21" customHeight="1">
      <c r="A124" s="16"/>
      <c r="B124" s="751"/>
      <c r="C124" s="752"/>
      <c r="D124" s="752"/>
      <c r="E124" s="752"/>
      <c r="F124" s="752"/>
      <c r="G124" s="752"/>
      <c r="H124" s="752"/>
      <c r="I124" s="752"/>
      <c r="J124" s="752"/>
      <c r="K124" s="752"/>
      <c r="L124" s="752"/>
      <c r="M124" s="752"/>
      <c r="N124" s="752"/>
      <c r="O124" s="753"/>
      <c r="P124" s="796" t="s">
        <v>237</v>
      </c>
      <c r="Q124" s="796"/>
      <c r="R124" s="796"/>
      <c r="S124" s="796"/>
      <c r="T124" s="796"/>
      <c r="U124" s="796"/>
      <c r="V124" s="796"/>
      <c r="W124" s="796"/>
      <c r="X124" s="796"/>
      <c r="Y124" s="845"/>
      <c r="Z124" s="846"/>
      <c r="AA124" s="846"/>
      <c r="AB124" s="846"/>
      <c r="AC124" s="846"/>
      <c r="AD124" s="846"/>
      <c r="AE124" s="846"/>
      <c r="AF124" s="846"/>
      <c r="AG124" s="846"/>
      <c r="AH124" s="846"/>
      <c r="AI124" s="846"/>
      <c r="AJ124" s="911"/>
      <c r="AK124" s="16"/>
      <c r="AL124" s="264" t="str">
        <f>IF(COUNTIF(L25:R109,"*敷金*"),IF(Y124="","未記入",""),"")</f>
        <v/>
      </c>
      <c r="AM124" s="264"/>
      <c r="AN124" s="264"/>
      <c r="AO124" s="264"/>
    </row>
    <row r="125" spans="1:43" s="7" customFormat="1" ht="33.75" customHeight="1">
      <c r="A125" s="16"/>
      <c r="B125" s="901" t="s">
        <v>154</v>
      </c>
      <c r="C125" s="840"/>
      <c r="D125" s="840"/>
      <c r="E125" s="840"/>
      <c r="F125" s="840"/>
      <c r="G125" s="840"/>
      <c r="H125" s="840"/>
      <c r="I125" s="840"/>
      <c r="J125" s="840"/>
      <c r="K125" s="840"/>
      <c r="L125" s="840"/>
      <c r="M125" s="840"/>
      <c r="N125" s="840"/>
      <c r="O125" s="840"/>
      <c r="P125" s="909" t="s">
        <v>680</v>
      </c>
      <c r="Q125" s="910"/>
      <c r="R125" s="910"/>
      <c r="S125" s="910"/>
      <c r="T125" s="910"/>
      <c r="U125" s="910"/>
      <c r="V125" s="910"/>
      <c r="W125" s="910"/>
      <c r="X125" s="910"/>
      <c r="Y125" s="910"/>
      <c r="Z125" s="910"/>
      <c r="AA125" s="910"/>
      <c r="AB125" s="910"/>
      <c r="AC125" s="910"/>
      <c r="AD125" s="910"/>
      <c r="AE125" s="910"/>
      <c r="AF125" s="910"/>
      <c r="AG125" s="910"/>
      <c r="AH125" s="910"/>
      <c r="AI125" s="910"/>
      <c r="AJ125" s="912"/>
      <c r="AK125" s="16"/>
      <c r="AL125" s="264" t="str">
        <f>IF(COUNTIF(L25:R109,"*前払金*"),IF(P125="","未記入",""),"")</f>
        <v/>
      </c>
      <c r="AM125" s="264"/>
      <c r="AN125" s="264"/>
      <c r="AO125" s="264"/>
    </row>
    <row r="126" spans="1:43" ht="21" customHeight="1">
      <c r="B126" s="905" t="str">
        <f>IF(G29="","",G29)</f>
        <v>食費</v>
      </c>
      <c r="C126" s="906"/>
      <c r="D126" s="906"/>
      <c r="E126" s="906"/>
      <c r="F126" s="906"/>
      <c r="G126" s="906"/>
      <c r="H126" s="906"/>
      <c r="I126" s="906"/>
      <c r="J126" s="906"/>
      <c r="K126" s="906"/>
      <c r="L126" s="906"/>
      <c r="M126" s="906"/>
      <c r="N126" s="906"/>
      <c r="O126" s="906"/>
      <c r="P126" s="647" t="s">
        <v>681</v>
      </c>
      <c r="Q126" s="648"/>
      <c r="R126" s="648"/>
      <c r="S126" s="648"/>
      <c r="T126" s="648"/>
      <c r="U126" s="648"/>
      <c r="V126" s="648"/>
      <c r="W126" s="648"/>
      <c r="X126" s="648"/>
      <c r="Y126" s="648"/>
      <c r="Z126" s="648"/>
      <c r="AA126" s="648"/>
      <c r="AB126" s="648"/>
      <c r="AC126" s="648"/>
      <c r="AD126" s="648"/>
      <c r="AE126" s="648"/>
      <c r="AF126" s="648"/>
      <c r="AG126" s="648"/>
      <c r="AH126" s="648"/>
      <c r="AI126" s="648"/>
      <c r="AJ126" s="649"/>
      <c r="AL126" s="264" t="str">
        <f>IF(B126="","",IF(P126="","未記入",""))</f>
        <v/>
      </c>
      <c r="AM126" s="264"/>
      <c r="AN126" s="264"/>
      <c r="AO126" s="264"/>
    </row>
    <row r="127" spans="1:43" s="7" customFormat="1" ht="21" customHeight="1">
      <c r="A127" s="16"/>
      <c r="B127" s="905" t="str">
        <f t="shared" ref="B127:B130" si="0">IF(G30="","",G30)</f>
        <v>共益費</v>
      </c>
      <c r="C127" s="906"/>
      <c r="D127" s="906"/>
      <c r="E127" s="906"/>
      <c r="F127" s="906"/>
      <c r="G127" s="906"/>
      <c r="H127" s="906"/>
      <c r="I127" s="906"/>
      <c r="J127" s="906"/>
      <c r="K127" s="906"/>
      <c r="L127" s="906"/>
      <c r="M127" s="906"/>
      <c r="N127" s="906"/>
      <c r="O127" s="906"/>
      <c r="P127" s="647" t="s">
        <v>682</v>
      </c>
      <c r="Q127" s="648"/>
      <c r="R127" s="648"/>
      <c r="S127" s="648"/>
      <c r="T127" s="648"/>
      <c r="U127" s="648"/>
      <c r="V127" s="648"/>
      <c r="W127" s="648"/>
      <c r="X127" s="648"/>
      <c r="Y127" s="648"/>
      <c r="Z127" s="648"/>
      <c r="AA127" s="648"/>
      <c r="AB127" s="648"/>
      <c r="AC127" s="648"/>
      <c r="AD127" s="648"/>
      <c r="AE127" s="648"/>
      <c r="AF127" s="648"/>
      <c r="AG127" s="648"/>
      <c r="AH127" s="648"/>
      <c r="AI127" s="648"/>
      <c r="AJ127" s="649"/>
      <c r="AK127" s="16"/>
      <c r="AL127" s="264" t="str">
        <f t="shared" ref="AL127:AL131" si="1">IF(B127="","",IF(P127="","未記入",""))</f>
        <v/>
      </c>
      <c r="AM127" s="264"/>
      <c r="AN127" s="264"/>
      <c r="AO127" s="264"/>
      <c r="AQ127" s="197"/>
    </row>
    <row r="128" spans="1:43" s="7" customFormat="1" ht="45.75" customHeight="1">
      <c r="A128" s="16"/>
      <c r="B128" s="905" t="str">
        <f t="shared" si="0"/>
        <v>状況把握及び生活相談サービス費</v>
      </c>
      <c r="C128" s="906"/>
      <c r="D128" s="906"/>
      <c r="E128" s="906"/>
      <c r="F128" s="906"/>
      <c r="G128" s="906"/>
      <c r="H128" s="906"/>
      <c r="I128" s="906"/>
      <c r="J128" s="906"/>
      <c r="K128" s="906"/>
      <c r="L128" s="906"/>
      <c r="M128" s="906"/>
      <c r="N128" s="906"/>
      <c r="O128" s="906"/>
      <c r="P128" s="907" t="s">
        <v>683</v>
      </c>
      <c r="Q128" s="908"/>
      <c r="R128" s="908"/>
      <c r="S128" s="908"/>
      <c r="T128" s="908"/>
      <c r="U128" s="648"/>
      <c r="V128" s="648"/>
      <c r="W128" s="648"/>
      <c r="X128" s="648"/>
      <c r="Y128" s="648"/>
      <c r="Z128" s="648"/>
      <c r="AA128" s="648"/>
      <c r="AB128" s="648"/>
      <c r="AC128" s="648"/>
      <c r="AD128" s="648"/>
      <c r="AE128" s="648"/>
      <c r="AF128" s="648"/>
      <c r="AG128" s="648"/>
      <c r="AH128" s="648"/>
      <c r="AI128" s="648"/>
      <c r="AJ128" s="649"/>
      <c r="AK128" s="16"/>
      <c r="AL128" s="264" t="str">
        <f t="shared" si="1"/>
        <v/>
      </c>
      <c r="AM128" s="264"/>
      <c r="AN128" s="264"/>
      <c r="AO128" s="264"/>
    </row>
    <row r="129" spans="1:41" s="7" customFormat="1" ht="21" customHeight="1">
      <c r="A129" s="16"/>
      <c r="B129" s="905" t="str">
        <f t="shared" si="0"/>
        <v>水道代</v>
      </c>
      <c r="C129" s="906"/>
      <c r="D129" s="906"/>
      <c r="E129" s="906"/>
      <c r="F129" s="906"/>
      <c r="G129" s="906"/>
      <c r="H129" s="906"/>
      <c r="I129" s="906"/>
      <c r="J129" s="906"/>
      <c r="K129" s="906"/>
      <c r="L129" s="906"/>
      <c r="M129" s="906"/>
      <c r="N129" s="906"/>
      <c r="O129" s="906"/>
      <c r="P129" s="909" t="s">
        <v>684</v>
      </c>
      <c r="Q129" s="910"/>
      <c r="R129" s="910"/>
      <c r="S129" s="910"/>
      <c r="T129" s="910"/>
      <c r="U129" s="846"/>
      <c r="V129" s="846"/>
      <c r="W129" s="846"/>
      <c r="X129" s="846"/>
      <c r="Y129" s="846"/>
      <c r="Z129" s="846"/>
      <c r="AA129" s="846"/>
      <c r="AB129" s="846"/>
      <c r="AC129" s="846"/>
      <c r="AD129" s="846"/>
      <c r="AE129" s="846"/>
      <c r="AF129" s="846"/>
      <c r="AG129" s="846"/>
      <c r="AH129" s="846"/>
      <c r="AI129" s="846"/>
      <c r="AJ129" s="911"/>
      <c r="AK129" s="16"/>
      <c r="AL129" s="264" t="str">
        <f t="shared" si="1"/>
        <v/>
      </c>
      <c r="AM129" s="264"/>
      <c r="AN129" s="264"/>
      <c r="AO129" s="264"/>
    </row>
    <row r="130" spans="1:41" ht="33.75" customHeight="1">
      <c r="B130" s="905" t="str">
        <f t="shared" si="0"/>
        <v>管理費</v>
      </c>
      <c r="C130" s="906"/>
      <c r="D130" s="906"/>
      <c r="E130" s="906"/>
      <c r="F130" s="906"/>
      <c r="G130" s="906"/>
      <c r="H130" s="906"/>
      <c r="I130" s="906"/>
      <c r="J130" s="906"/>
      <c r="K130" s="906"/>
      <c r="L130" s="906"/>
      <c r="M130" s="906"/>
      <c r="N130" s="906"/>
      <c r="O130" s="906"/>
      <c r="P130" s="909" t="s">
        <v>685</v>
      </c>
      <c r="Q130" s="910"/>
      <c r="R130" s="910"/>
      <c r="S130" s="910"/>
      <c r="T130" s="910"/>
      <c r="U130" s="846"/>
      <c r="V130" s="846"/>
      <c r="W130" s="846"/>
      <c r="X130" s="846"/>
      <c r="Y130" s="846"/>
      <c r="Z130" s="846"/>
      <c r="AA130" s="846"/>
      <c r="AB130" s="846"/>
      <c r="AC130" s="846"/>
      <c r="AD130" s="846"/>
      <c r="AE130" s="846"/>
      <c r="AF130" s="846"/>
      <c r="AG130" s="846"/>
      <c r="AH130" s="846"/>
      <c r="AI130" s="846"/>
      <c r="AJ130" s="911"/>
      <c r="AL130" s="264" t="str">
        <f t="shared" si="1"/>
        <v/>
      </c>
      <c r="AM130" s="264"/>
      <c r="AN130" s="264"/>
      <c r="AO130" s="264"/>
    </row>
    <row r="131" spans="1:41" ht="60.75" customHeight="1">
      <c r="B131" s="905" t="str">
        <f t="shared" ref="B131" si="2">IF(G34="","",G34)</f>
        <v>介護保険外費用</v>
      </c>
      <c r="C131" s="906"/>
      <c r="D131" s="906"/>
      <c r="E131" s="906"/>
      <c r="F131" s="906"/>
      <c r="G131" s="906"/>
      <c r="H131" s="906"/>
      <c r="I131" s="906"/>
      <c r="J131" s="906"/>
      <c r="K131" s="906"/>
      <c r="L131" s="906"/>
      <c r="M131" s="906"/>
      <c r="N131" s="906"/>
      <c r="O131" s="906"/>
      <c r="P131" s="915" t="s">
        <v>686</v>
      </c>
      <c r="Q131" s="916"/>
      <c r="R131" s="916"/>
      <c r="S131" s="916"/>
      <c r="T131" s="916"/>
      <c r="U131" s="916"/>
      <c r="V131" s="916"/>
      <c r="W131" s="916"/>
      <c r="X131" s="916"/>
      <c r="Y131" s="916"/>
      <c r="Z131" s="916"/>
      <c r="AA131" s="916"/>
      <c r="AB131" s="916"/>
      <c r="AC131" s="916"/>
      <c r="AD131" s="916"/>
      <c r="AE131" s="916"/>
      <c r="AF131" s="916"/>
      <c r="AG131" s="916"/>
      <c r="AH131" s="916"/>
      <c r="AI131" s="916"/>
      <c r="AJ131" s="917"/>
      <c r="AL131" s="264" t="str">
        <f t="shared" si="1"/>
        <v/>
      </c>
      <c r="AM131" s="264"/>
      <c r="AN131" s="264"/>
      <c r="AO131" s="264"/>
    </row>
    <row r="132" spans="1:41" ht="18" customHeight="1">
      <c r="B132" s="852" t="s">
        <v>157</v>
      </c>
      <c r="C132" s="853"/>
      <c r="D132" s="853"/>
      <c r="E132" s="853"/>
      <c r="F132" s="853"/>
      <c r="G132" s="853"/>
      <c r="H132" s="853"/>
      <c r="I132" s="853"/>
      <c r="J132" s="853"/>
      <c r="K132" s="853"/>
      <c r="L132" s="853"/>
      <c r="M132" s="853"/>
      <c r="N132" s="853"/>
      <c r="O132" s="854"/>
      <c r="P132" s="918" t="s">
        <v>159</v>
      </c>
      <c r="Q132" s="919"/>
      <c r="R132" s="919"/>
      <c r="S132" s="919"/>
      <c r="T132" s="919"/>
      <c r="U132" s="919"/>
      <c r="V132" s="919"/>
      <c r="W132" s="919"/>
      <c r="X132" s="919"/>
      <c r="Y132" s="919"/>
      <c r="Z132" s="919"/>
      <c r="AA132" s="919"/>
      <c r="AB132" s="919"/>
      <c r="AC132" s="919"/>
      <c r="AD132" s="919"/>
      <c r="AE132" s="919"/>
      <c r="AF132" s="919"/>
      <c r="AG132" s="919"/>
      <c r="AH132" s="919"/>
      <c r="AI132" s="919"/>
      <c r="AJ132" s="920"/>
    </row>
    <row r="133" spans="1:41" ht="18" customHeight="1">
      <c r="B133" s="332"/>
      <c r="C133" s="333"/>
      <c r="D133" s="333"/>
      <c r="E133" s="333"/>
      <c r="F133" s="333"/>
      <c r="G133" s="333"/>
      <c r="H133" s="333"/>
      <c r="I133" s="333"/>
      <c r="J133" s="333"/>
      <c r="K133" s="333"/>
      <c r="L133" s="333"/>
      <c r="M133" s="333"/>
      <c r="N133" s="333"/>
      <c r="O133" s="334"/>
      <c r="P133" s="921"/>
      <c r="Q133" s="922"/>
      <c r="R133" s="922"/>
      <c r="S133" s="922"/>
      <c r="T133" s="922"/>
      <c r="U133" s="922"/>
      <c r="V133" s="922"/>
      <c r="W133" s="922"/>
      <c r="X133" s="922"/>
      <c r="Y133" s="922"/>
      <c r="Z133" s="922"/>
      <c r="AA133" s="922"/>
      <c r="AB133" s="922"/>
      <c r="AC133" s="922"/>
      <c r="AD133" s="922"/>
      <c r="AE133" s="922"/>
      <c r="AF133" s="922"/>
      <c r="AG133" s="922"/>
      <c r="AH133" s="922"/>
      <c r="AI133" s="922"/>
      <c r="AJ133" s="923"/>
    </row>
    <row r="134" spans="1:41" ht="21" customHeight="1" thickBot="1">
      <c r="B134" s="816" t="s">
        <v>158</v>
      </c>
      <c r="C134" s="914"/>
      <c r="D134" s="914"/>
      <c r="E134" s="914"/>
      <c r="F134" s="914"/>
      <c r="G134" s="914"/>
      <c r="H134" s="914"/>
      <c r="I134" s="914"/>
      <c r="J134" s="914"/>
      <c r="K134" s="914"/>
      <c r="L134" s="914"/>
      <c r="M134" s="914"/>
      <c r="N134" s="914"/>
      <c r="O134" s="914"/>
      <c r="P134" s="671"/>
      <c r="Q134" s="672"/>
      <c r="R134" s="672"/>
      <c r="S134" s="672"/>
      <c r="T134" s="672"/>
      <c r="U134" s="672"/>
      <c r="V134" s="672"/>
      <c r="W134" s="672"/>
      <c r="X134" s="672"/>
      <c r="Y134" s="672"/>
      <c r="Z134" s="672"/>
      <c r="AA134" s="672"/>
      <c r="AB134" s="672"/>
      <c r="AC134" s="672"/>
      <c r="AD134" s="672"/>
      <c r="AE134" s="672"/>
      <c r="AF134" s="672"/>
      <c r="AG134" s="672"/>
      <c r="AH134" s="672"/>
      <c r="AI134" s="672"/>
      <c r="AJ134" s="673"/>
    </row>
    <row r="135" spans="1:41" ht="21" customHeight="1"/>
    <row r="136" spans="1:41" s="7" customFormat="1" ht="21" customHeight="1" thickBot="1">
      <c r="A136" s="16"/>
      <c r="B136" s="913" t="s">
        <v>236</v>
      </c>
      <c r="C136" s="913"/>
      <c r="D136" s="913"/>
      <c r="E136" s="913"/>
      <c r="F136" s="913"/>
      <c r="G136" s="913"/>
      <c r="H136" s="913"/>
      <c r="I136" s="913"/>
      <c r="J136" s="913"/>
      <c r="K136" s="913"/>
      <c r="L136" s="913"/>
      <c r="M136" s="913"/>
      <c r="N136" s="913"/>
      <c r="O136" s="913"/>
      <c r="P136" s="913"/>
      <c r="Q136" s="913"/>
      <c r="R136" s="913"/>
      <c r="S136" s="913"/>
      <c r="T136" s="913"/>
      <c r="U136" s="913"/>
      <c r="V136" s="110"/>
      <c r="W136" s="110"/>
      <c r="X136" s="110"/>
      <c r="Y136" s="110"/>
      <c r="Z136" s="110"/>
      <c r="AA136" s="24"/>
      <c r="AB136" s="24"/>
      <c r="AC136" s="24"/>
      <c r="AD136" s="24"/>
      <c r="AE136" s="24"/>
      <c r="AF136" s="24"/>
      <c r="AG136" s="24"/>
      <c r="AH136" s="24"/>
      <c r="AI136" s="24"/>
      <c r="AJ136" s="24"/>
      <c r="AK136" s="16"/>
    </row>
    <row r="137" spans="1:41" ht="21" customHeight="1">
      <c r="B137" s="981" t="s">
        <v>801</v>
      </c>
      <c r="C137" s="982"/>
      <c r="D137" s="982"/>
      <c r="E137" s="982"/>
      <c r="F137" s="982"/>
      <c r="G137" s="982"/>
      <c r="H137" s="982"/>
      <c r="I137" s="982"/>
      <c r="J137" s="982"/>
      <c r="K137" s="982"/>
      <c r="L137" s="982"/>
      <c r="M137" s="982"/>
      <c r="N137" s="982"/>
      <c r="O137" s="982"/>
      <c r="P137" s="982"/>
      <c r="Q137" s="982"/>
      <c r="R137" s="982"/>
      <c r="S137" s="983"/>
      <c r="T137" s="967" t="s">
        <v>802</v>
      </c>
      <c r="U137" s="967"/>
      <c r="V137" s="967"/>
      <c r="W137" s="967"/>
      <c r="X137" s="967"/>
      <c r="Y137" s="967"/>
      <c r="Z137" s="967"/>
      <c r="AA137" s="967"/>
      <c r="AB137" s="967"/>
      <c r="AC137" s="967"/>
      <c r="AD137" s="967"/>
      <c r="AE137" s="967"/>
      <c r="AF137" s="967"/>
      <c r="AG137" s="967"/>
      <c r="AH137" s="967"/>
      <c r="AI137" s="967"/>
      <c r="AJ137" s="968"/>
      <c r="AL137" s="668" t="str">
        <f>IF(COUNTIF(L25:R109,"*前払金*")&gt;0,IF(T137="","未記入",""),"")</f>
        <v/>
      </c>
      <c r="AM137" s="669"/>
      <c r="AN137" s="669"/>
      <c r="AO137" s="670"/>
    </row>
    <row r="138" spans="1:41" s="208" customFormat="1" ht="21" customHeight="1">
      <c r="A138" s="9"/>
      <c r="B138" s="901" t="s">
        <v>799</v>
      </c>
      <c r="C138" s="840"/>
      <c r="D138" s="840"/>
      <c r="E138" s="840"/>
      <c r="F138" s="840"/>
      <c r="G138" s="840"/>
      <c r="H138" s="840"/>
      <c r="I138" s="840"/>
      <c r="J138" s="840"/>
      <c r="K138" s="840"/>
      <c r="L138" s="840"/>
      <c r="M138" s="840"/>
      <c r="N138" s="840"/>
      <c r="O138" s="840"/>
      <c r="P138" s="840"/>
      <c r="Q138" s="840"/>
      <c r="R138" s="840"/>
      <c r="S138" s="841"/>
      <c r="T138" s="996" t="s">
        <v>800</v>
      </c>
      <c r="U138" s="984"/>
      <c r="V138" s="984"/>
      <c r="W138" s="984"/>
      <c r="X138" s="984"/>
      <c r="Y138" s="984"/>
      <c r="Z138" s="984"/>
      <c r="AA138" s="984"/>
      <c r="AB138" s="984"/>
      <c r="AC138" s="984"/>
      <c r="AD138" s="984"/>
      <c r="AE138" s="984"/>
      <c r="AF138" s="984"/>
      <c r="AG138" s="984"/>
      <c r="AH138" s="984"/>
      <c r="AI138" s="984"/>
      <c r="AJ138" s="985"/>
      <c r="AK138" s="9"/>
      <c r="AL138" s="668" t="str">
        <f>IF(COUNTIF(L25:R109,"*前払金*"),IF(T138="","未記入",""),"")</f>
        <v/>
      </c>
      <c r="AM138" s="669"/>
      <c r="AN138" s="669"/>
      <c r="AO138" s="670"/>
    </row>
    <row r="139" spans="1:41" ht="21" customHeight="1">
      <c r="B139" s="901" t="s">
        <v>160</v>
      </c>
      <c r="C139" s="840"/>
      <c r="D139" s="840"/>
      <c r="E139" s="840"/>
      <c r="F139" s="840"/>
      <c r="G139" s="840"/>
      <c r="H139" s="840"/>
      <c r="I139" s="840"/>
      <c r="J139" s="840"/>
      <c r="K139" s="840"/>
      <c r="L139" s="840"/>
      <c r="M139" s="840"/>
      <c r="N139" s="840"/>
      <c r="O139" s="840"/>
      <c r="P139" s="840"/>
      <c r="Q139" s="840"/>
      <c r="R139" s="840"/>
      <c r="S139" s="841"/>
      <c r="T139" s="984" t="s">
        <v>687</v>
      </c>
      <c r="U139" s="984"/>
      <c r="V139" s="984"/>
      <c r="W139" s="984"/>
      <c r="X139" s="984"/>
      <c r="Y139" s="984"/>
      <c r="Z139" s="984"/>
      <c r="AA139" s="984"/>
      <c r="AB139" s="984"/>
      <c r="AC139" s="984"/>
      <c r="AD139" s="984"/>
      <c r="AE139" s="984"/>
      <c r="AF139" s="984"/>
      <c r="AG139" s="984"/>
      <c r="AH139" s="984"/>
      <c r="AI139" s="984"/>
      <c r="AJ139" s="985"/>
      <c r="AL139" s="668" t="str">
        <f>IF(COUNTIF(L25:R109,"*前払金*"),IF(T139="","未記入",""),"")</f>
        <v/>
      </c>
      <c r="AM139" s="669"/>
      <c r="AN139" s="669"/>
      <c r="AO139" s="670"/>
    </row>
    <row r="140" spans="1:41" ht="18" customHeight="1">
      <c r="B140" s="852" t="s">
        <v>161</v>
      </c>
      <c r="C140" s="853"/>
      <c r="D140" s="853"/>
      <c r="E140" s="853"/>
      <c r="F140" s="853"/>
      <c r="G140" s="853"/>
      <c r="H140" s="853"/>
      <c r="I140" s="853"/>
      <c r="J140" s="853"/>
      <c r="K140" s="853"/>
      <c r="L140" s="853"/>
      <c r="M140" s="853"/>
      <c r="N140" s="853"/>
      <c r="O140" s="853"/>
      <c r="P140" s="853"/>
      <c r="Q140" s="853"/>
      <c r="R140" s="853"/>
      <c r="S140" s="854"/>
      <c r="T140" s="986" t="s">
        <v>688</v>
      </c>
      <c r="U140" s="986"/>
      <c r="V140" s="986"/>
      <c r="W140" s="986"/>
      <c r="X140" s="986"/>
      <c r="Y140" s="986"/>
      <c r="Z140" s="986"/>
      <c r="AA140" s="986"/>
      <c r="AB140" s="986"/>
      <c r="AC140" s="986"/>
      <c r="AD140" s="986"/>
      <c r="AE140" s="986"/>
      <c r="AF140" s="986"/>
      <c r="AG140" s="986"/>
      <c r="AH140" s="986"/>
      <c r="AI140" s="986"/>
      <c r="AJ140" s="987"/>
      <c r="AL140" s="567" t="str">
        <f>IF(COUNTIF(L25:R109,"*前払金*"),IF(T140="","未記入",""),"")</f>
        <v/>
      </c>
      <c r="AM140" s="568"/>
      <c r="AN140" s="568"/>
      <c r="AO140" s="569"/>
    </row>
    <row r="141" spans="1:41" ht="18" customHeight="1">
      <c r="B141" s="855"/>
      <c r="C141" s="856"/>
      <c r="D141" s="856"/>
      <c r="E141" s="856"/>
      <c r="F141" s="856"/>
      <c r="G141" s="856"/>
      <c r="H141" s="856"/>
      <c r="I141" s="856"/>
      <c r="J141" s="856"/>
      <c r="K141" s="856"/>
      <c r="L141" s="856"/>
      <c r="M141" s="856"/>
      <c r="N141" s="856"/>
      <c r="O141" s="856"/>
      <c r="P141" s="856"/>
      <c r="Q141" s="856"/>
      <c r="R141" s="856"/>
      <c r="S141" s="857"/>
      <c r="T141" s="988"/>
      <c r="U141" s="988"/>
      <c r="V141" s="988"/>
      <c r="W141" s="988"/>
      <c r="X141" s="988"/>
      <c r="Y141" s="988"/>
      <c r="Z141" s="988"/>
      <c r="AA141" s="988"/>
      <c r="AB141" s="988"/>
      <c r="AC141" s="988"/>
      <c r="AD141" s="988"/>
      <c r="AE141" s="988"/>
      <c r="AF141" s="988"/>
      <c r="AG141" s="988"/>
      <c r="AH141" s="988"/>
      <c r="AI141" s="988"/>
      <c r="AJ141" s="989"/>
      <c r="AL141" s="573"/>
      <c r="AM141" s="574"/>
      <c r="AN141" s="574"/>
      <c r="AO141" s="575"/>
    </row>
    <row r="142" spans="1:41" ht="21" customHeight="1">
      <c r="B142" s="901" t="s">
        <v>319</v>
      </c>
      <c r="C142" s="840"/>
      <c r="D142" s="840"/>
      <c r="E142" s="840"/>
      <c r="F142" s="840"/>
      <c r="G142" s="840"/>
      <c r="H142" s="840"/>
      <c r="I142" s="840"/>
      <c r="J142" s="840"/>
      <c r="K142" s="840"/>
      <c r="L142" s="840"/>
      <c r="M142" s="840"/>
      <c r="N142" s="840"/>
      <c r="O142" s="840"/>
      <c r="P142" s="840"/>
      <c r="Q142" s="840"/>
      <c r="R142" s="840"/>
      <c r="S142" s="841"/>
      <c r="T142" s="984" t="s">
        <v>689</v>
      </c>
      <c r="U142" s="984"/>
      <c r="V142" s="984"/>
      <c r="W142" s="984"/>
      <c r="X142" s="984"/>
      <c r="Y142" s="984"/>
      <c r="Z142" s="984"/>
      <c r="AA142" s="984"/>
      <c r="AB142" s="984"/>
      <c r="AC142" s="984"/>
      <c r="AD142" s="984"/>
      <c r="AE142" s="984"/>
      <c r="AF142" s="984"/>
      <c r="AG142" s="984"/>
      <c r="AH142" s="984"/>
      <c r="AI142" s="984"/>
      <c r="AJ142" s="985"/>
      <c r="AL142" s="264" t="str">
        <f>IF(COUNTIF(L25:R109,"*前払金*"),IF(T142="","未記入",""),"")</f>
        <v/>
      </c>
      <c r="AM142" s="264"/>
      <c r="AN142" s="264"/>
      <c r="AO142" s="264"/>
    </row>
    <row r="143" spans="1:41" ht="68.25" customHeight="1">
      <c r="B143" s="969" t="s">
        <v>162</v>
      </c>
      <c r="C143" s="970"/>
      <c r="D143" s="970"/>
      <c r="E143" s="970"/>
      <c r="F143" s="839" t="s">
        <v>164</v>
      </c>
      <c r="G143" s="840"/>
      <c r="H143" s="840"/>
      <c r="I143" s="840"/>
      <c r="J143" s="840"/>
      <c r="K143" s="840"/>
      <c r="L143" s="840"/>
      <c r="M143" s="840"/>
      <c r="N143" s="840"/>
      <c r="O143" s="840"/>
      <c r="P143" s="840"/>
      <c r="Q143" s="840"/>
      <c r="R143" s="840"/>
      <c r="S143" s="841"/>
      <c r="T143" s="978" t="s">
        <v>690</v>
      </c>
      <c r="U143" s="979"/>
      <c r="V143" s="979"/>
      <c r="W143" s="979"/>
      <c r="X143" s="979"/>
      <c r="Y143" s="979"/>
      <c r="Z143" s="979"/>
      <c r="AA143" s="979"/>
      <c r="AB143" s="979"/>
      <c r="AC143" s="979"/>
      <c r="AD143" s="979"/>
      <c r="AE143" s="979"/>
      <c r="AF143" s="979"/>
      <c r="AG143" s="979"/>
      <c r="AH143" s="979"/>
      <c r="AI143" s="979"/>
      <c r="AJ143" s="980"/>
      <c r="AL143" s="264" t="str">
        <f>IF(COUNTIF(L25:R109,"*前払金*"),IF(T143="","未記入",""),"")</f>
        <v/>
      </c>
      <c r="AM143" s="264"/>
      <c r="AN143" s="264"/>
      <c r="AO143" s="264"/>
    </row>
    <row r="144" spans="1:41" ht="48" customHeight="1">
      <c r="B144" s="971"/>
      <c r="C144" s="704"/>
      <c r="D144" s="704"/>
      <c r="E144" s="704"/>
      <c r="F144" s="839" t="s">
        <v>165</v>
      </c>
      <c r="G144" s="840"/>
      <c r="H144" s="840"/>
      <c r="I144" s="840"/>
      <c r="J144" s="840"/>
      <c r="K144" s="840"/>
      <c r="L144" s="840"/>
      <c r="M144" s="840"/>
      <c r="N144" s="840"/>
      <c r="O144" s="840"/>
      <c r="P144" s="840"/>
      <c r="Q144" s="840"/>
      <c r="R144" s="840"/>
      <c r="S144" s="841"/>
      <c r="T144" s="978" t="s">
        <v>691</v>
      </c>
      <c r="U144" s="979"/>
      <c r="V144" s="979"/>
      <c r="W144" s="979"/>
      <c r="X144" s="979"/>
      <c r="Y144" s="979"/>
      <c r="Z144" s="979"/>
      <c r="AA144" s="979"/>
      <c r="AB144" s="979"/>
      <c r="AC144" s="979"/>
      <c r="AD144" s="979"/>
      <c r="AE144" s="979"/>
      <c r="AF144" s="979"/>
      <c r="AG144" s="979"/>
      <c r="AH144" s="979"/>
      <c r="AI144" s="979"/>
      <c r="AJ144" s="980"/>
      <c r="AL144" s="264" t="str">
        <f>IF(COUNTIF(L25:R109,"*前払金*"),IF(T144="","未記入",""),"")</f>
        <v/>
      </c>
      <c r="AM144" s="264"/>
      <c r="AN144" s="264"/>
      <c r="AO144" s="264"/>
    </row>
    <row r="145" spans="2:42" ht="21" customHeight="1">
      <c r="B145" s="969" t="s">
        <v>163</v>
      </c>
      <c r="C145" s="970"/>
      <c r="D145" s="970"/>
      <c r="E145" s="970"/>
      <c r="F145" s="990" t="s">
        <v>692</v>
      </c>
      <c r="G145" s="991"/>
      <c r="H145" s="991"/>
      <c r="I145" s="991"/>
      <c r="J145" s="991"/>
      <c r="K145" s="991"/>
      <c r="L145" s="991"/>
      <c r="M145" s="991"/>
      <c r="N145" s="991"/>
      <c r="O145" s="991"/>
      <c r="P145" s="991"/>
      <c r="Q145" s="991"/>
      <c r="R145" s="991"/>
      <c r="S145" s="992"/>
      <c r="T145" s="976"/>
      <c r="U145" s="976"/>
      <c r="V145" s="976"/>
      <c r="W145" s="976"/>
      <c r="X145" s="976"/>
      <c r="Y145" s="976"/>
      <c r="Z145" s="976"/>
      <c r="AA145" s="976"/>
      <c r="AB145" s="976"/>
      <c r="AC145" s="976"/>
      <c r="AD145" s="976"/>
      <c r="AE145" s="976"/>
      <c r="AF145" s="976"/>
      <c r="AG145" s="976"/>
      <c r="AH145" s="976"/>
      <c r="AI145" s="976"/>
      <c r="AJ145" s="977"/>
      <c r="AL145" s="264" t="str">
        <f>IF(COUNTIF(L25:R109,"*前払金*"),IF(COUNTIF(F145,"*全国有料老人ホーム協会*")=1,"",IF(T145="","未記入","")),"")</f>
        <v/>
      </c>
      <c r="AM145" s="264"/>
      <c r="AN145" s="264"/>
      <c r="AO145" s="264"/>
      <c r="AP145" s="208" t="s">
        <v>782</v>
      </c>
    </row>
    <row r="146" spans="2:42" ht="21" customHeight="1" thickBot="1">
      <c r="B146" s="972"/>
      <c r="C146" s="973"/>
      <c r="D146" s="973"/>
      <c r="E146" s="973"/>
      <c r="F146" s="993"/>
      <c r="G146" s="994"/>
      <c r="H146" s="994"/>
      <c r="I146" s="994"/>
      <c r="J146" s="994"/>
      <c r="K146" s="994"/>
      <c r="L146" s="994"/>
      <c r="M146" s="994"/>
      <c r="N146" s="994"/>
      <c r="O146" s="994"/>
      <c r="P146" s="994"/>
      <c r="Q146" s="994"/>
      <c r="R146" s="994"/>
      <c r="S146" s="995"/>
      <c r="T146" s="974"/>
      <c r="U146" s="974"/>
      <c r="V146" s="974"/>
      <c r="W146" s="974"/>
      <c r="X146" s="974"/>
      <c r="Y146" s="974"/>
      <c r="Z146" s="974"/>
      <c r="AA146" s="974"/>
      <c r="AB146" s="974"/>
      <c r="AC146" s="974"/>
      <c r="AD146" s="974"/>
      <c r="AE146" s="974"/>
      <c r="AF146" s="974"/>
      <c r="AG146" s="974"/>
      <c r="AH146" s="974"/>
      <c r="AI146" s="974"/>
      <c r="AJ146" s="975"/>
      <c r="AL146" s="264" t="str">
        <f>IF(OR(COUNTIF(F146,"*全国有料老人ホーム協会*")=1,F146=""),"",IF(T146="","未記入",""))</f>
        <v/>
      </c>
      <c r="AM146" s="264"/>
      <c r="AN146" s="264"/>
      <c r="AO146" s="264"/>
      <c r="AP146" s="208" t="s">
        <v>782</v>
      </c>
    </row>
  </sheetData>
  <sheetProtection algorithmName="SHA-512" hashValue="ox2FJNWLCA4LbZuqRDw9iTR22IOUts4jFwtYUZoEY1jR9Yt/n+t3GEorMUHuL4eXXrKx3bCdqcVaZBwsBsO/OA==" saltValue="2Zyx6COQ99Ju97SfKXA8HQ==" spinCount="100000" sheet="1" formatCells="0" formatRows="0"/>
  <mergeCells count="436">
    <mergeCell ref="T137:AJ137"/>
    <mergeCell ref="B143:E144"/>
    <mergeCell ref="B145:E146"/>
    <mergeCell ref="T146:AJ146"/>
    <mergeCell ref="T145:AJ145"/>
    <mergeCell ref="T144:AJ144"/>
    <mergeCell ref="T143:AJ143"/>
    <mergeCell ref="B137:S137"/>
    <mergeCell ref="B139:S139"/>
    <mergeCell ref="B142:S142"/>
    <mergeCell ref="B140:S141"/>
    <mergeCell ref="T142:AJ142"/>
    <mergeCell ref="T140:AJ141"/>
    <mergeCell ref="T139:AJ139"/>
    <mergeCell ref="F145:S145"/>
    <mergeCell ref="F146:S146"/>
    <mergeCell ref="F144:S144"/>
    <mergeCell ref="F143:S143"/>
    <mergeCell ref="B138:S138"/>
    <mergeCell ref="T138:AJ138"/>
    <mergeCell ref="C112:D118"/>
    <mergeCell ref="E112:R112"/>
    <mergeCell ref="S112:AA112"/>
    <mergeCell ref="AB112:AJ112"/>
    <mergeCell ref="E113:F118"/>
    <mergeCell ref="G113:R113"/>
    <mergeCell ref="S113:AA113"/>
    <mergeCell ref="AB113:AJ113"/>
    <mergeCell ref="G114:R114"/>
    <mergeCell ref="S114:AA114"/>
    <mergeCell ref="G117:R117"/>
    <mergeCell ref="S117:AA117"/>
    <mergeCell ref="AB117:AJ117"/>
    <mergeCell ref="G118:R118"/>
    <mergeCell ref="S118:AA118"/>
    <mergeCell ref="AB118:AJ118"/>
    <mergeCell ref="AB114:AJ114"/>
    <mergeCell ref="G115:R115"/>
    <mergeCell ref="S115:AA115"/>
    <mergeCell ref="AB115:AJ115"/>
    <mergeCell ref="G116:R116"/>
    <mergeCell ref="S116:AA116"/>
    <mergeCell ref="AB116:AJ116"/>
    <mergeCell ref="B110:R110"/>
    <mergeCell ref="S110:AA110"/>
    <mergeCell ref="AB110:AJ110"/>
    <mergeCell ref="C111:R111"/>
    <mergeCell ref="S111:AA111"/>
    <mergeCell ref="AB111:AJ111"/>
    <mergeCell ref="B108:K109"/>
    <mergeCell ref="L108:R108"/>
    <mergeCell ref="S108:AA108"/>
    <mergeCell ref="AB108:AJ108"/>
    <mergeCell ref="L109:R109"/>
    <mergeCell ref="S109:AA109"/>
    <mergeCell ref="AB109:AJ109"/>
    <mergeCell ref="B101:K107"/>
    <mergeCell ref="L101:R101"/>
    <mergeCell ref="S101:AA101"/>
    <mergeCell ref="AB101:AJ101"/>
    <mergeCell ref="L102:R102"/>
    <mergeCell ref="S102:AA102"/>
    <mergeCell ref="AB102:AJ102"/>
    <mergeCell ref="L103:R103"/>
    <mergeCell ref="S103:AA103"/>
    <mergeCell ref="AB103:AJ103"/>
    <mergeCell ref="L106:R106"/>
    <mergeCell ref="S106:AA106"/>
    <mergeCell ref="AB106:AJ106"/>
    <mergeCell ref="L107:R107"/>
    <mergeCell ref="S107:AA107"/>
    <mergeCell ref="AB107:AJ107"/>
    <mergeCell ref="L104:R104"/>
    <mergeCell ref="S104:AA104"/>
    <mergeCell ref="AB104:AJ104"/>
    <mergeCell ref="L105:R105"/>
    <mergeCell ref="S105:AA105"/>
    <mergeCell ref="AB105:AJ105"/>
    <mergeCell ref="B98:R98"/>
    <mergeCell ref="S98:AA98"/>
    <mergeCell ref="AB98:AJ98"/>
    <mergeCell ref="B99:K100"/>
    <mergeCell ref="L99:R99"/>
    <mergeCell ref="S99:AA99"/>
    <mergeCell ref="AB99:AJ99"/>
    <mergeCell ref="L100:R100"/>
    <mergeCell ref="S100:AA100"/>
    <mergeCell ref="AB100:AJ100"/>
    <mergeCell ref="C91:D97"/>
    <mergeCell ref="E91:R91"/>
    <mergeCell ref="S91:AA91"/>
    <mergeCell ref="AB91:AJ91"/>
    <mergeCell ref="E92:F97"/>
    <mergeCell ref="G92:R92"/>
    <mergeCell ref="S92:AA92"/>
    <mergeCell ref="AB92:AJ92"/>
    <mergeCell ref="G93:R93"/>
    <mergeCell ref="S93:AA93"/>
    <mergeCell ref="G96:R96"/>
    <mergeCell ref="S96:AA96"/>
    <mergeCell ref="AB96:AJ96"/>
    <mergeCell ref="G97:R97"/>
    <mergeCell ref="S97:AA97"/>
    <mergeCell ref="AB97:AJ97"/>
    <mergeCell ref="AB93:AJ93"/>
    <mergeCell ref="G94:R94"/>
    <mergeCell ref="S94:AA94"/>
    <mergeCell ref="AB94:AJ94"/>
    <mergeCell ref="G95:R95"/>
    <mergeCell ref="S95:AA95"/>
    <mergeCell ref="AB95:AJ95"/>
    <mergeCell ref="B89:R89"/>
    <mergeCell ref="S89:AA89"/>
    <mergeCell ref="AB89:AJ89"/>
    <mergeCell ref="C90:R90"/>
    <mergeCell ref="S90:AA90"/>
    <mergeCell ref="AB90:AJ90"/>
    <mergeCell ref="B87:K88"/>
    <mergeCell ref="L87:R87"/>
    <mergeCell ref="S87:AA87"/>
    <mergeCell ref="AB87:AJ87"/>
    <mergeCell ref="L88:R88"/>
    <mergeCell ref="S88:AA88"/>
    <mergeCell ref="AB88:AJ88"/>
    <mergeCell ref="B80:K86"/>
    <mergeCell ref="L80:R80"/>
    <mergeCell ref="S80:AA80"/>
    <mergeCell ref="AB80:AJ80"/>
    <mergeCell ref="L81:R81"/>
    <mergeCell ref="S81:AA81"/>
    <mergeCell ref="AB81:AJ81"/>
    <mergeCell ref="L82:R82"/>
    <mergeCell ref="S82:AA82"/>
    <mergeCell ref="AB82:AJ82"/>
    <mergeCell ref="L85:R85"/>
    <mergeCell ref="S85:AA85"/>
    <mergeCell ref="AB85:AJ85"/>
    <mergeCell ref="L86:R86"/>
    <mergeCell ref="S86:AA86"/>
    <mergeCell ref="AB86:AJ86"/>
    <mergeCell ref="L83:R83"/>
    <mergeCell ref="S83:AA83"/>
    <mergeCell ref="AB83:AJ83"/>
    <mergeCell ref="L84:R84"/>
    <mergeCell ref="S84:AA84"/>
    <mergeCell ref="AB84:AJ84"/>
    <mergeCell ref="B77:R77"/>
    <mergeCell ref="S77:AA77"/>
    <mergeCell ref="AB77:AJ77"/>
    <mergeCell ref="B78:K79"/>
    <mergeCell ref="L78:R78"/>
    <mergeCell ref="S78:AA78"/>
    <mergeCell ref="AB78:AJ78"/>
    <mergeCell ref="L79:R79"/>
    <mergeCell ref="S79:AA79"/>
    <mergeCell ref="AB79:AJ79"/>
    <mergeCell ref="C70:D76"/>
    <mergeCell ref="E70:R70"/>
    <mergeCell ref="S70:AA70"/>
    <mergeCell ref="AB70:AJ70"/>
    <mergeCell ref="E71:F76"/>
    <mergeCell ref="G71:R71"/>
    <mergeCell ref="S71:AA71"/>
    <mergeCell ref="AB71:AJ71"/>
    <mergeCell ref="G72:R72"/>
    <mergeCell ref="S72:AA72"/>
    <mergeCell ref="G75:R75"/>
    <mergeCell ref="S75:AA75"/>
    <mergeCell ref="AB75:AJ75"/>
    <mergeCell ref="G76:R76"/>
    <mergeCell ref="S76:AA76"/>
    <mergeCell ref="AB76:AJ76"/>
    <mergeCell ref="AB72:AJ72"/>
    <mergeCell ref="G73:R73"/>
    <mergeCell ref="S73:AA73"/>
    <mergeCell ref="AB73:AJ73"/>
    <mergeCell ref="G74:R74"/>
    <mergeCell ref="S74:AA74"/>
    <mergeCell ref="AB74:AJ74"/>
    <mergeCell ref="B68:R68"/>
    <mergeCell ref="S68:AA68"/>
    <mergeCell ref="AB68:AJ68"/>
    <mergeCell ref="C69:R69"/>
    <mergeCell ref="S69:AA69"/>
    <mergeCell ref="AB69:AJ69"/>
    <mergeCell ref="B66:K67"/>
    <mergeCell ref="L66:R66"/>
    <mergeCell ref="S66:AA66"/>
    <mergeCell ref="AB66:AJ66"/>
    <mergeCell ref="L67:R67"/>
    <mergeCell ref="S67:AA67"/>
    <mergeCell ref="AB67:AJ67"/>
    <mergeCell ref="B59:K65"/>
    <mergeCell ref="L59:R59"/>
    <mergeCell ref="S59:AA59"/>
    <mergeCell ref="AB59:AJ59"/>
    <mergeCell ref="L60:R60"/>
    <mergeCell ref="S60:AA60"/>
    <mergeCell ref="AB60:AJ60"/>
    <mergeCell ref="L61:R61"/>
    <mergeCell ref="S61:AA61"/>
    <mergeCell ref="AB61:AJ61"/>
    <mergeCell ref="L64:R64"/>
    <mergeCell ref="S64:AA64"/>
    <mergeCell ref="AB64:AJ64"/>
    <mergeCell ref="L65:R65"/>
    <mergeCell ref="S65:AA65"/>
    <mergeCell ref="AB65:AJ65"/>
    <mergeCell ref="L62:R62"/>
    <mergeCell ref="S62:AA62"/>
    <mergeCell ref="AB62:AJ62"/>
    <mergeCell ref="L63:R63"/>
    <mergeCell ref="S63:AA63"/>
    <mergeCell ref="AB63:AJ63"/>
    <mergeCell ref="G30:R30"/>
    <mergeCell ref="C49:D55"/>
    <mergeCell ref="E49:R49"/>
    <mergeCell ref="S49:AA49"/>
    <mergeCell ref="AB49:AJ49"/>
    <mergeCell ref="E50:F55"/>
    <mergeCell ref="G50:R50"/>
    <mergeCell ref="S50:AA50"/>
    <mergeCell ref="AB50:AJ50"/>
    <mergeCell ref="G51:R51"/>
    <mergeCell ref="S51:AA51"/>
    <mergeCell ref="G54:R54"/>
    <mergeCell ref="S54:AA54"/>
    <mergeCell ref="AB54:AJ54"/>
    <mergeCell ref="G55:R55"/>
    <mergeCell ref="S55:AA55"/>
    <mergeCell ref="AB55:AJ55"/>
    <mergeCell ref="AB51:AJ51"/>
    <mergeCell ref="G52:R52"/>
    <mergeCell ref="S52:AA52"/>
    <mergeCell ref="AB52:AJ52"/>
    <mergeCell ref="G53:R53"/>
    <mergeCell ref="S53:AA53"/>
    <mergeCell ref="AB53:AJ53"/>
    <mergeCell ref="B38:K44"/>
    <mergeCell ref="L38:R38"/>
    <mergeCell ref="S38:AA38"/>
    <mergeCell ref="AB38:AJ38"/>
    <mergeCell ref="L39:R39"/>
    <mergeCell ref="S39:AA39"/>
    <mergeCell ref="AB39:AJ39"/>
    <mergeCell ref="L40:R40"/>
    <mergeCell ref="S40:AA40"/>
    <mergeCell ref="L43:R43"/>
    <mergeCell ref="S43:AA43"/>
    <mergeCell ref="AB43:AJ43"/>
    <mergeCell ref="L44:R44"/>
    <mergeCell ref="S44:AA44"/>
    <mergeCell ref="AB44:AJ44"/>
    <mergeCell ref="AB40:AJ40"/>
    <mergeCell ref="L41:R41"/>
    <mergeCell ref="G31:R31"/>
    <mergeCell ref="G33:R33"/>
    <mergeCell ref="C29:F34"/>
    <mergeCell ref="AN11:BD12"/>
    <mergeCell ref="AB19:AJ19"/>
    <mergeCell ref="S20:AA20"/>
    <mergeCell ref="AB20:AJ20"/>
    <mergeCell ref="S18:AA18"/>
    <mergeCell ref="L19:R19"/>
    <mergeCell ref="L20:R20"/>
    <mergeCell ref="S31:AA31"/>
    <mergeCell ref="AB31:AJ31"/>
    <mergeCell ref="AB27:AJ27"/>
    <mergeCell ref="S19:AA19"/>
    <mergeCell ref="S29:AA29"/>
    <mergeCell ref="AB29:AJ29"/>
    <mergeCell ref="S25:AA25"/>
    <mergeCell ref="AB25:AJ25"/>
    <mergeCell ref="S26:AA26"/>
    <mergeCell ref="AB26:AJ26"/>
    <mergeCell ref="L26:R26"/>
    <mergeCell ref="B27:R27"/>
    <mergeCell ref="C28:R28"/>
    <mergeCell ref="G29:R29"/>
    <mergeCell ref="AL3:AO3"/>
    <mergeCell ref="AL4:AO4"/>
    <mergeCell ref="AL5:AO6"/>
    <mergeCell ref="AL7:AO7"/>
    <mergeCell ref="AL8:AO8"/>
    <mergeCell ref="AL9:AO9"/>
    <mergeCell ref="AL10:AO10"/>
    <mergeCell ref="V5:AJ5"/>
    <mergeCell ref="V6:AJ6"/>
    <mergeCell ref="S7:AJ7"/>
    <mergeCell ref="S8:AJ8"/>
    <mergeCell ref="S9:AJ9"/>
    <mergeCell ref="S10:AJ10"/>
    <mergeCell ref="P9:R9"/>
    <mergeCell ref="AB21:AJ21"/>
    <mergeCell ref="B15:R15"/>
    <mergeCell ref="B18:K24"/>
    <mergeCell ref="S23:AA23"/>
    <mergeCell ref="AB23:AJ23"/>
    <mergeCell ref="S24:AA24"/>
    <mergeCell ref="AB24:AJ24"/>
    <mergeCell ref="S15:AA15"/>
    <mergeCell ref="AB15:AJ15"/>
    <mergeCell ref="S16:AA16"/>
    <mergeCell ref="AB16:AJ16"/>
    <mergeCell ref="S17:AA17"/>
    <mergeCell ref="AB17:AJ17"/>
    <mergeCell ref="B16:K17"/>
    <mergeCell ref="L21:R21"/>
    <mergeCell ref="S22:AA22"/>
    <mergeCell ref="AB22:AJ22"/>
    <mergeCell ref="S21:AA21"/>
    <mergeCell ref="L23:R23"/>
    <mergeCell ref="L24:R24"/>
    <mergeCell ref="L22:R22"/>
    <mergeCell ref="AB18:AJ18"/>
    <mergeCell ref="B136:U136"/>
    <mergeCell ref="B134:O134"/>
    <mergeCell ref="P134:AJ134"/>
    <mergeCell ref="B130:O130"/>
    <mergeCell ref="P130:AJ130"/>
    <mergeCell ref="B131:O131"/>
    <mergeCell ref="P131:AJ131"/>
    <mergeCell ref="B132:O133"/>
    <mergeCell ref="P132:AJ133"/>
    <mergeCell ref="B127:O127"/>
    <mergeCell ref="P127:AJ127"/>
    <mergeCell ref="B128:O128"/>
    <mergeCell ref="P128:AJ128"/>
    <mergeCell ref="B129:O129"/>
    <mergeCell ref="P129:AJ129"/>
    <mergeCell ref="B123:O124"/>
    <mergeCell ref="B125:O125"/>
    <mergeCell ref="P125:AJ125"/>
    <mergeCell ref="B126:O126"/>
    <mergeCell ref="P126:AJ126"/>
    <mergeCell ref="P123:U123"/>
    <mergeCell ref="V123:X123"/>
    <mergeCell ref="P124:X124"/>
    <mergeCell ref="Y124:AJ124"/>
    <mergeCell ref="B2:O2"/>
    <mergeCell ref="B1:AA1"/>
    <mergeCell ref="B3:O3"/>
    <mergeCell ref="P3:AA3"/>
    <mergeCell ref="B4:O6"/>
    <mergeCell ref="P4:AA4"/>
    <mergeCell ref="P5:U6"/>
    <mergeCell ref="S27:AA27"/>
    <mergeCell ref="B11:K12"/>
    <mergeCell ref="P11:AJ11"/>
    <mergeCell ref="P12:AJ12"/>
    <mergeCell ref="L12:O12"/>
    <mergeCell ref="B7:O7"/>
    <mergeCell ref="B8:O8"/>
    <mergeCell ref="B9:O10"/>
    <mergeCell ref="L11:O11"/>
    <mergeCell ref="P10:R10"/>
    <mergeCell ref="B25:K26"/>
    <mergeCell ref="P7:R7"/>
    <mergeCell ref="L16:R16"/>
    <mergeCell ref="L17:R17"/>
    <mergeCell ref="L18:R18"/>
    <mergeCell ref="L25:R25"/>
    <mergeCell ref="P8:R8"/>
    <mergeCell ref="S28:AA28"/>
    <mergeCell ref="AB28:AJ28"/>
    <mergeCell ref="S30:AA30"/>
    <mergeCell ref="AB30:AJ30"/>
    <mergeCell ref="S41:AA41"/>
    <mergeCell ref="S42:AA42"/>
    <mergeCell ref="AB42:AJ42"/>
    <mergeCell ref="S34:AA34"/>
    <mergeCell ref="AB34:AJ34"/>
    <mergeCell ref="S35:AA35"/>
    <mergeCell ref="AB35:AJ35"/>
    <mergeCell ref="S36:AA36"/>
    <mergeCell ref="AB36:AJ36"/>
    <mergeCell ref="S37:AA37"/>
    <mergeCell ref="AB37:AJ37"/>
    <mergeCell ref="L45:R45"/>
    <mergeCell ref="AB46:AJ46"/>
    <mergeCell ref="S47:AA47"/>
    <mergeCell ref="AB47:AJ47"/>
    <mergeCell ref="AL122:AO122"/>
    <mergeCell ref="AL123:AO123"/>
    <mergeCell ref="AL124:AO124"/>
    <mergeCell ref="AL125:AO125"/>
    <mergeCell ref="AL126:AO126"/>
    <mergeCell ref="S48:AA48"/>
    <mergeCell ref="AB48:AJ48"/>
    <mergeCell ref="S45:AA45"/>
    <mergeCell ref="AB45:AJ45"/>
    <mergeCell ref="S46:AA46"/>
    <mergeCell ref="B56:R56"/>
    <mergeCell ref="S56:AA56"/>
    <mergeCell ref="AB56:AJ56"/>
    <mergeCell ref="B57:K58"/>
    <mergeCell ref="L57:R57"/>
    <mergeCell ref="S57:AA57"/>
    <mergeCell ref="AB57:AJ57"/>
    <mergeCell ref="L58:R58"/>
    <mergeCell ref="S58:AA58"/>
    <mergeCell ref="AB58:AJ58"/>
    <mergeCell ref="AL127:AO127"/>
    <mergeCell ref="AL140:AO141"/>
    <mergeCell ref="AL137:AO137"/>
    <mergeCell ref="AL139:AO139"/>
    <mergeCell ref="B121:O121"/>
    <mergeCell ref="B122:O122"/>
    <mergeCell ref="P122:AJ122"/>
    <mergeCell ref="B119:AJ119"/>
    <mergeCell ref="S32:AA32"/>
    <mergeCell ref="AB32:AJ32"/>
    <mergeCell ref="S33:AA33"/>
    <mergeCell ref="AB33:AJ33"/>
    <mergeCell ref="G34:R34"/>
    <mergeCell ref="AB41:AJ41"/>
    <mergeCell ref="L46:R46"/>
    <mergeCell ref="L42:R42"/>
    <mergeCell ref="B47:R47"/>
    <mergeCell ref="C48:R48"/>
    <mergeCell ref="G32:R32"/>
    <mergeCell ref="B35:R35"/>
    <mergeCell ref="B36:K37"/>
    <mergeCell ref="L36:R36"/>
    <mergeCell ref="L37:R37"/>
    <mergeCell ref="B45:K46"/>
    <mergeCell ref="AL146:AO146"/>
    <mergeCell ref="AL142:AO142"/>
    <mergeCell ref="AL143:AO143"/>
    <mergeCell ref="AL144:AO144"/>
    <mergeCell ref="AL145:AO145"/>
    <mergeCell ref="AL128:AO128"/>
    <mergeCell ref="AL129:AO129"/>
    <mergeCell ref="AL130:AO130"/>
    <mergeCell ref="AL131:AO131"/>
    <mergeCell ref="AL138:AO138"/>
  </mergeCells>
  <phoneticPr fontId="2"/>
  <dataValidations count="6">
    <dataValidation type="list" allowBlank="1" showInputMessage="1" showErrorMessage="1" sqref="F145:F146" xr:uid="{00000000-0002-0000-0400-000002000000}">
      <formula1>"１　連帯保証を行う銀行等の名称,２　信託契約を行う信託会社等の名称,３　保証保険を行う保険会社の名称,４　その他の場合の名称,５　全国有料老人ホーム協会"</formula1>
    </dataValidation>
    <dataValidation type="list" allowBlank="1" showInputMessage="1" showErrorMessage="1" sqref="L25 L45 L66 L87 L108" xr:uid="{00000000-0002-0000-0400-000004000000}">
      <formula1>"敷金,前払金（家賃、介護サービス費等）,その他"</formula1>
    </dataValidation>
    <dataValidation type="list" allowBlank="1" showInputMessage="1" showErrorMessage="1" sqref="P7:P9 S40:S44 AB40:AB44 S103:S107 AB103:AB107 S61:S65 AB61:AB65 S82:S86 AB82:AB86 S20:S24 AB20:AB24" xr:uid="{00000000-0002-0000-0400-000005000000}">
      <formula1>"あり,なし"</formula1>
    </dataValidation>
    <dataValidation type="list" allowBlank="1" showInputMessage="1" showErrorMessage="1" sqref="P4:T4" xr:uid="{00000000-0002-0000-0400-000006000000}">
      <formula1>"全額前払い方式,一部前払い・一部月払い方式,月払い方式,選択方式"</formula1>
    </dataValidation>
    <dataValidation type="list" allowBlank="1" showInputMessage="1" showErrorMessage="1" sqref="P3:T3" xr:uid="{00000000-0002-0000-0400-000007000000}">
      <formula1>"利用権方式,建物賃貸借方式,終身建物賃貸借方式"</formula1>
    </dataValidation>
    <dataValidation type="list" allowBlank="1" showInputMessage="1" showErrorMessage="1" sqref="S38 AB38 S101 AB101 S59 AB59 S80 AB80 S18 AB18" xr:uid="{6723E877-10E8-4E24-8D78-ED959D9B7908}">
      <formula1>"一般居室個室,一般居室相部屋（夫婦・親族）,一般居室相部屋（夫婦・親族以外）,介護居室個室,介護居室相部屋（夫婦・親族）,介護居室相部屋（夫婦・親族以外）,一時介護室"</formula1>
    </dataValidation>
  </dataValidations>
  <printOptions horizontalCentered="1" verticalCentered="1"/>
  <pageMargins left="0.6692913385826772" right="0.6692913385826772" top="0.59055118110236227" bottom="0.59055118110236227" header="0.51181102362204722" footer="0.39370078740157483"/>
  <pageSetup paperSize="9" fitToHeight="0" orientation="portrait" blackAndWhite="1" r:id="rId1"/>
  <headerFooter alignWithMargins="0"/>
  <rowBreaks count="1" manualBreakCount="1">
    <brk id="120" max="35"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6015414-0467-413B-8B7D-E743178F23C7}">
          <x14:formula1>
            <xm:f>'３建物概要'!$AA$15:$AA$21</xm:f>
          </x14:formula1>
          <xm:sqref>S39:AJ39 S60:AJ60 S81:AJ81 S19:AJ19 S102:AJ102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BF74"/>
  <sheetViews>
    <sheetView view="pageBreakPreview" zoomScale="90" zoomScaleNormal="85" zoomScaleSheetLayoutView="90" workbookViewId="0"/>
  </sheetViews>
  <sheetFormatPr defaultColWidth="2.5" defaultRowHeight="13.5"/>
  <cols>
    <col min="1" max="53" width="2.5" style="10"/>
    <col min="54" max="54" width="2.5" style="163"/>
    <col min="55" max="16384" width="2.5" style="10"/>
  </cols>
  <sheetData>
    <row r="1" spans="1:41" ht="21" customHeight="1">
      <c r="A1" s="8" t="s">
        <v>280</v>
      </c>
      <c r="B1" s="630" t="s">
        <v>61</v>
      </c>
      <c r="C1" s="630"/>
      <c r="D1" s="630"/>
      <c r="E1" s="630"/>
      <c r="F1" s="630"/>
      <c r="G1" s="630"/>
      <c r="H1" s="630"/>
      <c r="I1" s="630"/>
      <c r="J1" s="630"/>
      <c r="K1" s="630"/>
      <c r="L1" s="630"/>
      <c r="M1" s="630"/>
      <c r="N1" s="630"/>
      <c r="O1" s="630"/>
      <c r="P1" s="630"/>
      <c r="Q1" s="630"/>
      <c r="R1" s="630"/>
      <c r="S1" s="630"/>
      <c r="T1" s="630"/>
      <c r="U1" s="630"/>
      <c r="V1" s="630"/>
      <c r="W1" s="630"/>
      <c r="X1" s="630"/>
      <c r="Y1" s="630"/>
      <c r="Z1" s="630"/>
      <c r="AA1" s="118"/>
      <c r="AB1" s="118"/>
      <c r="AC1" s="118"/>
      <c r="AD1" s="118"/>
      <c r="AE1" s="118"/>
      <c r="AL1" s="163" t="s">
        <v>504</v>
      </c>
    </row>
    <row r="2" spans="1:41" ht="21" customHeight="1" thickBot="1">
      <c r="A2" s="40"/>
      <c r="B2" s="388" t="s">
        <v>208</v>
      </c>
      <c r="C2" s="388"/>
      <c r="D2" s="388"/>
      <c r="E2" s="388"/>
      <c r="F2" s="1002"/>
      <c r="G2" s="1002"/>
      <c r="H2" s="119"/>
      <c r="I2" s="119"/>
      <c r="J2" s="119"/>
      <c r="K2" s="40"/>
      <c r="L2" s="40"/>
      <c r="M2" s="40"/>
      <c r="N2" s="40"/>
      <c r="O2" s="40"/>
      <c r="P2" s="40"/>
      <c r="Q2" s="40"/>
      <c r="R2" s="40"/>
      <c r="S2" s="40"/>
      <c r="T2" s="40"/>
      <c r="U2" s="40"/>
      <c r="V2" s="40"/>
      <c r="W2" s="40"/>
      <c r="X2" s="40"/>
      <c r="Y2" s="40"/>
      <c r="Z2" s="40"/>
      <c r="AA2" s="40"/>
      <c r="AB2" s="40"/>
      <c r="AC2" s="40"/>
      <c r="AD2" s="40"/>
      <c r="AE2" s="40"/>
    </row>
    <row r="3" spans="1:41" ht="21" customHeight="1">
      <c r="B3" s="345" t="s">
        <v>171</v>
      </c>
      <c r="C3" s="346"/>
      <c r="D3" s="346"/>
      <c r="E3" s="346"/>
      <c r="F3" s="347"/>
      <c r="G3" s="431" t="s">
        <v>167</v>
      </c>
      <c r="H3" s="432"/>
      <c r="I3" s="432"/>
      <c r="J3" s="432"/>
      <c r="K3" s="432"/>
      <c r="L3" s="432"/>
      <c r="M3" s="432"/>
      <c r="N3" s="432"/>
      <c r="O3" s="432"/>
      <c r="P3" s="432"/>
      <c r="Q3" s="432"/>
      <c r="R3" s="432"/>
      <c r="S3" s="432"/>
      <c r="T3" s="432"/>
      <c r="U3" s="433"/>
      <c r="V3" s="998">
        <v>0</v>
      </c>
      <c r="W3" s="999"/>
      <c r="X3" s="999"/>
      <c r="Y3" s="999"/>
      <c r="Z3" s="999"/>
      <c r="AA3" s="999"/>
      <c r="AB3" s="999"/>
      <c r="AC3" s="999"/>
      <c r="AD3" s="999"/>
      <c r="AE3" s="999"/>
      <c r="AF3" s="999"/>
      <c r="AG3" s="121" t="s">
        <v>472</v>
      </c>
      <c r="AH3" s="121"/>
      <c r="AI3" s="121"/>
      <c r="AJ3" s="83"/>
      <c r="AL3" s="997" t="str">
        <f>IF(SUM(V3:AF6)=V21,"","合計値エラー")</f>
        <v/>
      </c>
      <c r="AM3" s="997"/>
      <c r="AN3" s="997"/>
      <c r="AO3" s="997"/>
    </row>
    <row r="4" spans="1:41" ht="21" customHeight="1">
      <c r="B4" s="598"/>
      <c r="C4" s="599"/>
      <c r="D4" s="599"/>
      <c r="E4" s="599"/>
      <c r="F4" s="600"/>
      <c r="G4" s="328" t="s">
        <v>168</v>
      </c>
      <c r="H4" s="287"/>
      <c r="I4" s="287"/>
      <c r="J4" s="287"/>
      <c r="K4" s="287"/>
      <c r="L4" s="287"/>
      <c r="M4" s="287"/>
      <c r="N4" s="287"/>
      <c r="O4" s="287"/>
      <c r="P4" s="287"/>
      <c r="Q4" s="287"/>
      <c r="R4" s="287"/>
      <c r="S4" s="287"/>
      <c r="T4" s="287"/>
      <c r="U4" s="288"/>
      <c r="V4" s="1000">
        <v>0</v>
      </c>
      <c r="W4" s="1001"/>
      <c r="X4" s="1001"/>
      <c r="Y4" s="1001"/>
      <c r="Z4" s="1001"/>
      <c r="AA4" s="1001"/>
      <c r="AB4" s="1001"/>
      <c r="AC4" s="1001"/>
      <c r="AD4" s="1001"/>
      <c r="AE4" s="1001"/>
      <c r="AF4" s="1001"/>
      <c r="AG4" s="115" t="s">
        <v>472</v>
      </c>
      <c r="AH4" s="115"/>
      <c r="AI4" s="115"/>
      <c r="AJ4" s="84"/>
    </row>
    <row r="5" spans="1:41" ht="21" customHeight="1">
      <c r="B5" s="598"/>
      <c r="C5" s="599"/>
      <c r="D5" s="599"/>
      <c r="E5" s="599"/>
      <c r="F5" s="600"/>
      <c r="G5" s="328" t="s">
        <v>169</v>
      </c>
      <c r="H5" s="287"/>
      <c r="I5" s="287"/>
      <c r="J5" s="287"/>
      <c r="K5" s="287"/>
      <c r="L5" s="287"/>
      <c r="M5" s="287"/>
      <c r="N5" s="287"/>
      <c r="O5" s="287"/>
      <c r="P5" s="287"/>
      <c r="Q5" s="287"/>
      <c r="R5" s="287"/>
      <c r="S5" s="287"/>
      <c r="T5" s="287"/>
      <c r="U5" s="288"/>
      <c r="V5" s="1000">
        <v>30</v>
      </c>
      <c r="W5" s="1001"/>
      <c r="X5" s="1001"/>
      <c r="Y5" s="1001"/>
      <c r="Z5" s="1001"/>
      <c r="AA5" s="1001"/>
      <c r="AB5" s="1001"/>
      <c r="AC5" s="1001"/>
      <c r="AD5" s="1001"/>
      <c r="AE5" s="1001"/>
      <c r="AF5" s="1001"/>
      <c r="AG5" s="115" t="s">
        <v>472</v>
      </c>
      <c r="AH5" s="115"/>
      <c r="AI5" s="115"/>
      <c r="AJ5" s="84"/>
    </row>
    <row r="6" spans="1:41" ht="21" customHeight="1">
      <c r="B6" s="348"/>
      <c r="C6" s="349"/>
      <c r="D6" s="349"/>
      <c r="E6" s="349"/>
      <c r="F6" s="350"/>
      <c r="G6" s="328" t="s">
        <v>170</v>
      </c>
      <c r="H6" s="287"/>
      <c r="I6" s="287"/>
      <c r="J6" s="287"/>
      <c r="K6" s="287"/>
      <c r="L6" s="287"/>
      <c r="M6" s="287"/>
      <c r="N6" s="287"/>
      <c r="O6" s="287"/>
      <c r="P6" s="287"/>
      <c r="Q6" s="287"/>
      <c r="R6" s="287"/>
      <c r="S6" s="287"/>
      <c r="T6" s="287"/>
      <c r="U6" s="288"/>
      <c r="V6" s="1000">
        <v>30</v>
      </c>
      <c r="W6" s="1001"/>
      <c r="X6" s="1001"/>
      <c r="Y6" s="1001"/>
      <c r="Z6" s="1001"/>
      <c r="AA6" s="1001"/>
      <c r="AB6" s="1001"/>
      <c r="AC6" s="1001"/>
      <c r="AD6" s="1001"/>
      <c r="AE6" s="1001"/>
      <c r="AF6" s="1001"/>
      <c r="AG6" s="115" t="s">
        <v>472</v>
      </c>
      <c r="AH6" s="115"/>
      <c r="AI6" s="115"/>
      <c r="AJ6" s="84"/>
    </row>
    <row r="7" spans="1:41" ht="21" customHeight="1">
      <c r="B7" s="335" t="s">
        <v>385</v>
      </c>
      <c r="C7" s="336"/>
      <c r="D7" s="336"/>
      <c r="E7" s="336"/>
      <c r="F7" s="337"/>
      <c r="G7" s="1003" t="s">
        <v>48</v>
      </c>
      <c r="H7" s="772"/>
      <c r="I7" s="772"/>
      <c r="J7" s="772"/>
      <c r="K7" s="772"/>
      <c r="L7" s="772"/>
      <c r="M7" s="772"/>
      <c r="N7" s="772"/>
      <c r="O7" s="772"/>
      <c r="P7" s="772"/>
      <c r="Q7" s="772"/>
      <c r="R7" s="772"/>
      <c r="S7" s="772"/>
      <c r="T7" s="772"/>
      <c r="U7" s="773"/>
      <c r="V7" s="1000">
        <v>15</v>
      </c>
      <c r="W7" s="1001"/>
      <c r="X7" s="1001"/>
      <c r="Y7" s="1001"/>
      <c r="Z7" s="1001"/>
      <c r="AA7" s="1001"/>
      <c r="AB7" s="1001"/>
      <c r="AC7" s="1001"/>
      <c r="AD7" s="1001"/>
      <c r="AE7" s="1001"/>
      <c r="AF7" s="1001"/>
      <c r="AG7" s="115" t="s">
        <v>472</v>
      </c>
      <c r="AH7" s="115"/>
      <c r="AI7" s="115"/>
      <c r="AJ7" s="84"/>
      <c r="AL7" s="997" t="str">
        <f>IF(SUM(V7:AF14)=V21,"","合計値エラー")</f>
        <v/>
      </c>
      <c r="AM7" s="997"/>
      <c r="AN7" s="997"/>
      <c r="AO7" s="997"/>
    </row>
    <row r="8" spans="1:41" ht="21" customHeight="1">
      <c r="B8" s="335"/>
      <c r="C8" s="336"/>
      <c r="D8" s="336"/>
      <c r="E8" s="336"/>
      <c r="F8" s="337"/>
      <c r="G8" s="328" t="s">
        <v>172</v>
      </c>
      <c r="H8" s="287"/>
      <c r="I8" s="287"/>
      <c r="J8" s="287"/>
      <c r="K8" s="287"/>
      <c r="L8" s="287"/>
      <c r="M8" s="287"/>
      <c r="N8" s="287"/>
      <c r="O8" s="287"/>
      <c r="P8" s="287"/>
      <c r="Q8" s="287"/>
      <c r="R8" s="287"/>
      <c r="S8" s="287"/>
      <c r="T8" s="287"/>
      <c r="U8" s="288"/>
      <c r="V8" s="1000">
        <v>5</v>
      </c>
      <c r="W8" s="1001"/>
      <c r="X8" s="1001"/>
      <c r="Y8" s="1001"/>
      <c r="Z8" s="1001"/>
      <c r="AA8" s="1001"/>
      <c r="AB8" s="1001"/>
      <c r="AC8" s="1001"/>
      <c r="AD8" s="1001"/>
      <c r="AE8" s="1001"/>
      <c r="AF8" s="1001"/>
      <c r="AG8" s="115" t="s">
        <v>472</v>
      </c>
      <c r="AH8" s="115"/>
      <c r="AI8" s="115"/>
      <c r="AJ8" s="84"/>
    </row>
    <row r="9" spans="1:41" ht="21" customHeight="1">
      <c r="B9" s="335"/>
      <c r="C9" s="336"/>
      <c r="D9" s="336"/>
      <c r="E9" s="336"/>
      <c r="F9" s="337"/>
      <c r="G9" s="328" t="s">
        <v>173</v>
      </c>
      <c r="H9" s="287"/>
      <c r="I9" s="287"/>
      <c r="J9" s="287"/>
      <c r="K9" s="287"/>
      <c r="L9" s="287"/>
      <c r="M9" s="287"/>
      <c r="N9" s="287"/>
      <c r="O9" s="287"/>
      <c r="P9" s="287"/>
      <c r="Q9" s="287"/>
      <c r="R9" s="287"/>
      <c r="S9" s="287"/>
      <c r="T9" s="287"/>
      <c r="U9" s="288"/>
      <c r="V9" s="1000">
        <v>10</v>
      </c>
      <c r="W9" s="1001"/>
      <c r="X9" s="1001"/>
      <c r="Y9" s="1001"/>
      <c r="Z9" s="1001"/>
      <c r="AA9" s="1001"/>
      <c r="AB9" s="1001"/>
      <c r="AC9" s="1001"/>
      <c r="AD9" s="1001"/>
      <c r="AE9" s="1001"/>
      <c r="AF9" s="1001"/>
      <c r="AG9" s="115" t="s">
        <v>472</v>
      </c>
      <c r="AH9" s="115"/>
      <c r="AI9" s="115"/>
      <c r="AJ9" s="84"/>
    </row>
    <row r="10" spans="1:41" ht="21" customHeight="1">
      <c r="B10" s="335"/>
      <c r="C10" s="336"/>
      <c r="D10" s="336"/>
      <c r="E10" s="336"/>
      <c r="F10" s="337"/>
      <c r="G10" s="328" t="s">
        <v>174</v>
      </c>
      <c r="H10" s="287"/>
      <c r="I10" s="287"/>
      <c r="J10" s="287"/>
      <c r="K10" s="287"/>
      <c r="L10" s="287"/>
      <c r="M10" s="287"/>
      <c r="N10" s="287"/>
      <c r="O10" s="287"/>
      <c r="P10" s="287"/>
      <c r="Q10" s="287"/>
      <c r="R10" s="287"/>
      <c r="S10" s="287"/>
      <c r="T10" s="287"/>
      <c r="U10" s="288"/>
      <c r="V10" s="1000">
        <v>2</v>
      </c>
      <c r="W10" s="1001"/>
      <c r="X10" s="1001"/>
      <c r="Y10" s="1001"/>
      <c r="Z10" s="1001"/>
      <c r="AA10" s="1001"/>
      <c r="AB10" s="1001"/>
      <c r="AC10" s="1001"/>
      <c r="AD10" s="1001"/>
      <c r="AE10" s="1001"/>
      <c r="AF10" s="1001"/>
      <c r="AG10" s="115" t="s">
        <v>472</v>
      </c>
      <c r="AH10" s="115"/>
      <c r="AI10" s="115"/>
      <c r="AJ10" s="84"/>
    </row>
    <row r="11" spans="1:41" ht="21" customHeight="1">
      <c r="B11" s="335"/>
      <c r="C11" s="336"/>
      <c r="D11" s="336"/>
      <c r="E11" s="336"/>
      <c r="F11" s="337"/>
      <c r="G11" s="328" t="s">
        <v>175</v>
      </c>
      <c r="H11" s="287"/>
      <c r="I11" s="287"/>
      <c r="J11" s="287"/>
      <c r="K11" s="287"/>
      <c r="L11" s="287"/>
      <c r="M11" s="287"/>
      <c r="N11" s="287"/>
      <c r="O11" s="287"/>
      <c r="P11" s="287"/>
      <c r="Q11" s="287"/>
      <c r="R11" s="287"/>
      <c r="S11" s="287"/>
      <c r="T11" s="287"/>
      <c r="U11" s="288"/>
      <c r="V11" s="1000">
        <v>5</v>
      </c>
      <c r="W11" s="1001"/>
      <c r="X11" s="1001"/>
      <c r="Y11" s="1001"/>
      <c r="Z11" s="1001"/>
      <c r="AA11" s="1001"/>
      <c r="AB11" s="1001"/>
      <c r="AC11" s="1001"/>
      <c r="AD11" s="1001"/>
      <c r="AE11" s="1001"/>
      <c r="AF11" s="1001"/>
      <c r="AG11" s="115" t="s">
        <v>472</v>
      </c>
      <c r="AH11" s="115"/>
      <c r="AI11" s="115"/>
      <c r="AJ11" s="84"/>
    </row>
    <row r="12" spans="1:41" ht="21" customHeight="1">
      <c r="B12" s="335"/>
      <c r="C12" s="336"/>
      <c r="D12" s="336"/>
      <c r="E12" s="336"/>
      <c r="F12" s="337"/>
      <c r="G12" s="328" t="s">
        <v>176</v>
      </c>
      <c r="H12" s="287"/>
      <c r="I12" s="287"/>
      <c r="J12" s="287"/>
      <c r="K12" s="287"/>
      <c r="L12" s="287"/>
      <c r="M12" s="287"/>
      <c r="N12" s="287"/>
      <c r="O12" s="287"/>
      <c r="P12" s="287"/>
      <c r="Q12" s="287"/>
      <c r="R12" s="287"/>
      <c r="S12" s="287"/>
      <c r="T12" s="287"/>
      <c r="U12" s="288"/>
      <c r="V12" s="1000">
        <v>8</v>
      </c>
      <c r="W12" s="1001"/>
      <c r="X12" s="1001"/>
      <c r="Y12" s="1001"/>
      <c r="Z12" s="1001"/>
      <c r="AA12" s="1001"/>
      <c r="AB12" s="1001"/>
      <c r="AC12" s="1001"/>
      <c r="AD12" s="1001"/>
      <c r="AE12" s="1001"/>
      <c r="AF12" s="1001"/>
      <c r="AG12" s="115" t="s">
        <v>472</v>
      </c>
      <c r="AH12" s="115"/>
      <c r="AI12" s="115"/>
      <c r="AJ12" s="84"/>
    </row>
    <row r="13" spans="1:41" ht="21" customHeight="1">
      <c r="B13" s="335"/>
      <c r="C13" s="336"/>
      <c r="D13" s="336"/>
      <c r="E13" s="336"/>
      <c r="F13" s="337"/>
      <c r="G13" s="328" t="s">
        <v>177</v>
      </c>
      <c r="H13" s="287"/>
      <c r="I13" s="287"/>
      <c r="J13" s="287"/>
      <c r="K13" s="287"/>
      <c r="L13" s="287"/>
      <c r="M13" s="287"/>
      <c r="N13" s="287"/>
      <c r="O13" s="287"/>
      <c r="P13" s="287"/>
      <c r="Q13" s="287"/>
      <c r="R13" s="287"/>
      <c r="S13" s="287"/>
      <c r="T13" s="287"/>
      <c r="U13" s="288"/>
      <c r="V13" s="1000">
        <v>10</v>
      </c>
      <c r="W13" s="1001"/>
      <c r="X13" s="1001"/>
      <c r="Y13" s="1001"/>
      <c r="Z13" s="1001"/>
      <c r="AA13" s="1001"/>
      <c r="AB13" s="1001"/>
      <c r="AC13" s="1001"/>
      <c r="AD13" s="1001"/>
      <c r="AE13" s="1001"/>
      <c r="AF13" s="1001"/>
      <c r="AG13" s="115" t="s">
        <v>472</v>
      </c>
      <c r="AH13" s="115"/>
      <c r="AI13" s="115"/>
      <c r="AJ13" s="84"/>
    </row>
    <row r="14" spans="1:41" ht="21" customHeight="1">
      <c r="B14" s="332"/>
      <c r="C14" s="333"/>
      <c r="D14" s="333"/>
      <c r="E14" s="333"/>
      <c r="F14" s="334"/>
      <c r="G14" s="328" t="s">
        <v>178</v>
      </c>
      <c r="H14" s="287"/>
      <c r="I14" s="287"/>
      <c r="J14" s="287"/>
      <c r="K14" s="287"/>
      <c r="L14" s="287"/>
      <c r="M14" s="287"/>
      <c r="N14" s="287"/>
      <c r="O14" s="287"/>
      <c r="P14" s="287"/>
      <c r="Q14" s="287"/>
      <c r="R14" s="287"/>
      <c r="S14" s="287"/>
      <c r="T14" s="287"/>
      <c r="U14" s="288"/>
      <c r="V14" s="1000">
        <v>5</v>
      </c>
      <c r="W14" s="1001"/>
      <c r="X14" s="1001"/>
      <c r="Y14" s="1001"/>
      <c r="Z14" s="1001"/>
      <c r="AA14" s="1001"/>
      <c r="AB14" s="1001"/>
      <c r="AC14" s="1001"/>
      <c r="AD14" s="1001"/>
      <c r="AE14" s="1001"/>
      <c r="AF14" s="1001"/>
      <c r="AG14" s="115" t="s">
        <v>472</v>
      </c>
      <c r="AH14" s="115"/>
      <c r="AI14" s="115"/>
      <c r="AJ14" s="84"/>
    </row>
    <row r="15" spans="1:41" ht="21" customHeight="1">
      <c r="B15" s="276" t="s">
        <v>179</v>
      </c>
      <c r="C15" s="277"/>
      <c r="D15" s="277"/>
      <c r="E15" s="277"/>
      <c r="F15" s="278"/>
      <c r="G15" s="328" t="s">
        <v>180</v>
      </c>
      <c r="H15" s="287"/>
      <c r="I15" s="287"/>
      <c r="J15" s="287"/>
      <c r="K15" s="287"/>
      <c r="L15" s="287"/>
      <c r="M15" s="287"/>
      <c r="N15" s="287"/>
      <c r="O15" s="287"/>
      <c r="P15" s="287"/>
      <c r="Q15" s="287"/>
      <c r="R15" s="287"/>
      <c r="S15" s="287"/>
      <c r="T15" s="287"/>
      <c r="U15" s="288"/>
      <c r="V15" s="1000">
        <v>2</v>
      </c>
      <c r="W15" s="1001"/>
      <c r="X15" s="1001"/>
      <c r="Y15" s="1001"/>
      <c r="Z15" s="1001"/>
      <c r="AA15" s="1001"/>
      <c r="AB15" s="1001"/>
      <c r="AC15" s="1001"/>
      <c r="AD15" s="1001"/>
      <c r="AE15" s="1001"/>
      <c r="AF15" s="1001"/>
      <c r="AG15" s="115" t="s">
        <v>472</v>
      </c>
      <c r="AH15" s="115"/>
      <c r="AI15" s="115"/>
      <c r="AJ15" s="84"/>
      <c r="AL15" s="997" t="str">
        <f>IF(SUM(V15:AF19)=V21,"","合計値エラー")</f>
        <v/>
      </c>
      <c r="AM15" s="997"/>
      <c r="AN15" s="997"/>
      <c r="AO15" s="997"/>
    </row>
    <row r="16" spans="1:41" ht="21" customHeight="1">
      <c r="B16" s="598"/>
      <c r="C16" s="599"/>
      <c r="D16" s="599"/>
      <c r="E16" s="599"/>
      <c r="F16" s="600"/>
      <c r="G16" s="328" t="s">
        <v>181</v>
      </c>
      <c r="H16" s="287"/>
      <c r="I16" s="287"/>
      <c r="J16" s="287"/>
      <c r="K16" s="287"/>
      <c r="L16" s="287"/>
      <c r="M16" s="287"/>
      <c r="N16" s="287"/>
      <c r="O16" s="287"/>
      <c r="P16" s="287"/>
      <c r="Q16" s="287"/>
      <c r="R16" s="287"/>
      <c r="S16" s="287"/>
      <c r="T16" s="287"/>
      <c r="U16" s="288"/>
      <c r="V16" s="1000">
        <v>3</v>
      </c>
      <c r="W16" s="1001"/>
      <c r="X16" s="1001"/>
      <c r="Y16" s="1001"/>
      <c r="Z16" s="1001"/>
      <c r="AA16" s="1001"/>
      <c r="AB16" s="1001"/>
      <c r="AC16" s="1001"/>
      <c r="AD16" s="1001"/>
      <c r="AE16" s="1001"/>
      <c r="AF16" s="1001"/>
      <c r="AG16" s="115" t="s">
        <v>472</v>
      </c>
      <c r="AH16" s="115"/>
      <c r="AI16" s="115"/>
      <c r="AJ16" s="84"/>
    </row>
    <row r="17" spans="2:56" ht="21" customHeight="1">
      <c r="B17" s="598"/>
      <c r="C17" s="599"/>
      <c r="D17" s="599"/>
      <c r="E17" s="599"/>
      <c r="F17" s="600"/>
      <c r="G17" s="328" t="s">
        <v>182</v>
      </c>
      <c r="H17" s="287"/>
      <c r="I17" s="287"/>
      <c r="J17" s="287"/>
      <c r="K17" s="287"/>
      <c r="L17" s="287"/>
      <c r="M17" s="287"/>
      <c r="N17" s="287"/>
      <c r="O17" s="287"/>
      <c r="P17" s="287"/>
      <c r="Q17" s="287"/>
      <c r="R17" s="287"/>
      <c r="S17" s="287"/>
      <c r="T17" s="287"/>
      <c r="U17" s="288"/>
      <c r="V17" s="1000">
        <v>30</v>
      </c>
      <c r="W17" s="1001"/>
      <c r="X17" s="1001"/>
      <c r="Y17" s="1001"/>
      <c r="Z17" s="1001"/>
      <c r="AA17" s="1001"/>
      <c r="AB17" s="1001"/>
      <c r="AC17" s="1001"/>
      <c r="AD17" s="1001"/>
      <c r="AE17" s="1001"/>
      <c r="AF17" s="1001"/>
      <c r="AG17" s="115" t="s">
        <v>472</v>
      </c>
      <c r="AH17" s="115"/>
      <c r="AI17" s="115"/>
      <c r="AJ17" s="84"/>
    </row>
    <row r="18" spans="2:56" ht="21" customHeight="1">
      <c r="B18" s="598"/>
      <c r="C18" s="599"/>
      <c r="D18" s="599"/>
      <c r="E18" s="599"/>
      <c r="F18" s="600"/>
      <c r="G18" s="328" t="s">
        <v>183</v>
      </c>
      <c r="H18" s="287"/>
      <c r="I18" s="287"/>
      <c r="J18" s="287"/>
      <c r="K18" s="287"/>
      <c r="L18" s="287"/>
      <c r="M18" s="287"/>
      <c r="N18" s="287"/>
      <c r="O18" s="287"/>
      <c r="P18" s="287"/>
      <c r="Q18" s="287"/>
      <c r="R18" s="287"/>
      <c r="S18" s="287"/>
      <c r="T18" s="287"/>
      <c r="U18" s="288"/>
      <c r="V18" s="1000">
        <v>20</v>
      </c>
      <c r="W18" s="1001"/>
      <c r="X18" s="1001"/>
      <c r="Y18" s="1001"/>
      <c r="Z18" s="1001"/>
      <c r="AA18" s="1001"/>
      <c r="AB18" s="1001"/>
      <c r="AC18" s="1001"/>
      <c r="AD18" s="1001"/>
      <c r="AE18" s="1001"/>
      <c r="AF18" s="1001"/>
      <c r="AG18" s="115" t="s">
        <v>472</v>
      </c>
      <c r="AH18" s="115"/>
      <c r="AI18" s="115"/>
      <c r="AJ18" s="84"/>
    </row>
    <row r="19" spans="2:56" ht="21" customHeight="1" thickBot="1">
      <c r="B19" s="598"/>
      <c r="C19" s="599"/>
      <c r="D19" s="599"/>
      <c r="E19" s="599"/>
      <c r="F19" s="600"/>
      <c r="G19" s="510" t="s">
        <v>382</v>
      </c>
      <c r="H19" s="511"/>
      <c r="I19" s="511"/>
      <c r="J19" s="511"/>
      <c r="K19" s="511"/>
      <c r="L19" s="511"/>
      <c r="M19" s="511"/>
      <c r="N19" s="511"/>
      <c r="O19" s="511"/>
      <c r="P19" s="511"/>
      <c r="Q19" s="511"/>
      <c r="R19" s="511"/>
      <c r="S19" s="511"/>
      <c r="T19" s="511"/>
      <c r="U19" s="512"/>
      <c r="V19" s="1000">
        <v>5</v>
      </c>
      <c r="W19" s="1001"/>
      <c r="X19" s="1001"/>
      <c r="Y19" s="1001"/>
      <c r="Z19" s="1001"/>
      <c r="AA19" s="1001"/>
      <c r="AB19" s="1001"/>
      <c r="AC19" s="1001"/>
      <c r="AD19" s="1001"/>
      <c r="AE19" s="1001"/>
      <c r="AF19" s="1001"/>
      <c r="AG19" s="115" t="s">
        <v>472</v>
      </c>
      <c r="AH19" s="115"/>
      <c r="AI19" s="115"/>
      <c r="AJ19" s="84"/>
    </row>
    <row r="20" spans="2:56" ht="21" customHeight="1" thickBot="1">
      <c r="B20" s="1027" t="s">
        <v>383</v>
      </c>
      <c r="C20" s="1028"/>
      <c r="D20" s="1028"/>
      <c r="E20" s="1028"/>
      <c r="F20" s="1028"/>
      <c r="G20" s="1028"/>
      <c r="H20" s="1028"/>
      <c r="I20" s="1028"/>
      <c r="J20" s="1028"/>
      <c r="K20" s="1028"/>
      <c r="L20" s="1028"/>
      <c r="M20" s="1028"/>
      <c r="N20" s="1028"/>
      <c r="O20" s="1028"/>
      <c r="P20" s="1028"/>
      <c r="Q20" s="1028"/>
      <c r="R20" s="1028"/>
      <c r="S20" s="1028"/>
      <c r="T20" s="1028"/>
      <c r="U20" s="1029"/>
      <c r="V20" s="1020">
        <v>9</v>
      </c>
      <c r="W20" s="1021"/>
      <c r="X20" s="1021"/>
      <c r="Y20" s="1021"/>
      <c r="Z20" s="85" t="s">
        <v>482</v>
      </c>
      <c r="AA20" s="85"/>
      <c r="AB20" s="85"/>
      <c r="AC20" s="1021">
        <v>7</v>
      </c>
      <c r="AD20" s="1021"/>
      <c r="AE20" s="1021"/>
      <c r="AF20" s="1021"/>
      <c r="AG20" s="85" t="s">
        <v>472</v>
      </c>
      <c r="AH20" s="85"/>
      <c r="AI20" s="85"/>
      <c r="AJ20" s="86"/>
      <c r="AL20" s="163" t="s">
        <v>522</v>
      </c>
    </row>
    <row r="21" spans="2:56" ht="21" customHeight="1" thickBot="1">
      <c r="B21" s="1027" t="s">
        <v>295</v>
      </c>
      <c r="C21" s="1028"/>
      <c r="D21" s="1028"/>
      <c r="E21" s="1028"/>
      <c r="F21" s="1028"/>
      <c r="G21" s="1028"/>
      <c r="H21" s="1028"/>
      <c r="I21" s="1028"/>
      <c r="J21" s="1028"/>
      <c r="K21" s="1028"/>
      <c r="L21" s="1028"/>
      <c r="M21" s="1028"/>
      <c r="N21" s="1028"/>
      <c r="O21" s="1028"/>
      <c r="P21" s="1028"/>
      <c r="Q21" s="1028"/>
      <c r="R21" s="1028"/>
      <c r="S21" s="1028"/>
      <c r="T21" s="1028"/>
      <c r="U21" s="1029"/>
      <c r="V21" s="1022">
        <f>SUM(V3:AF6)</f>
        <v>60</v>
      </c>
      <c r="W21" s="1023"/>
      <c r="X21" s="1023"/>
      <c r="Y21" s="1023"/>
      <c r="Z21" s="1023"/>
      <c r="AA21" s="1023"/>
      <c r="AB21" s="1023"/>
      <c r="AC21" s="1023"/>
      <c r="AD21" s="1023"/>
      <c r="AE21" s="1023"/>
      <c r="AF21" s="1023"/>
      <c r="AG21" s="120" t="s">
        <v>472</v>
      </c>
      <c r="AH21" s="120"/>
      <c r="AI21" s="120"/>
      <c r="AJ21" s="86"/>
      <c r="AP21" s="163"/>
      <c r="AQ21" s="163"/>
      <c r="AT21" s="164" t="s">
        <v>538</v>
      </c>
      <c r="BB21" s="10"/>
      <c r="BD21" s="163"/>
    </row>
    <row r="22" spans="2:56" ht="21" customHeight="1">
      <c r="B22" s="87"/>
      <c r="C22" s="87"/>
      <c r="D22" s="87"/>
      <c r="E22" s="87"/>
      <c r="F22" s="87"/>
      <c r="G22" s="87"/>
      <c r="H22" s="87"/>
      <c r="I22" s="87"/>
      <c r="J22" s="87"/>
      <c r="K22" s="87"/>
      <c r="L22" s="87"/>
      <c r="M22" s="87"/>
      <c r="N22" s="87"/>
      <c r="O22" s="87"/>
      <c r="P22" s="87"/>
      <c r="Q22" s="87"/>
      <c r="R22" s="87"/>
      <c r="S22" s="87"/>
      <c r="T22" s="87"/>
      <c r="U22" s="87"/>
      <c r="V22" s="88"/>
      <c r="W22" s="88"/>
      <c r="X22" s="88"/>
      <c r="Y22" s="88"/>
      <c r="Z22" s="88"/>
      <c r="AA22" s="88"/>
      <c r="AB22" s="88"/>
      <c r="AC22" s="88"/>
      <c r="AD22" s="88"/>
      <c r="AE22" s="88"/>
      <c r="AF22" s="88"/>
      <c r="AG22" s="88"/>
      <c r="AH22" s="88"/>
      <c r="AI22" s="88"/>
      <c r="AJ22" s="89"/>
      <c r="AP22" s="163"/>
      <c r="AQ22" s="163"/>
      <c r="AT22" s="163" t="s">
        <v>523</v>
      </c>
      <c r="BB22" s="10"/>
      <c r="BD22" s="163"/>
    </row>
    <row r="23" spans="2:56" ht="21" customHeight="1" thickBot="1">
      <c r="B23" s="40" t="s">
        <v>210</v>
      </c>
      <c r="C23" s="40"/>
      <c r="D23" s="40"/>
      <c r="E23" s="40"/>
      <c r="F23" s="40"/>
      <c r="G23" s="40"/>
      <c r="H23" s="40"/>
      <c r="I23" s="40"/>
      <c r="J23" s="40"/>
      <c r="K23" s="40"/>
      <c r="L23" s="7"/>
      <c r="M23" s="7"/>
      <c r="N23" s="7"/>
      <c r="O23" s="7"/>
      <c r="P23" s="7"/>
      <c r="Q23" s="7"/>
      <c r="R23" s="7"/>
      <c r="S23" s="7"/>
      <c r="T23" s="7"/>
      <c r="U23" s="7"/>
      <c r="V23" s="7"/>
      <c r="W23" s="7"/>
      <c r="X23" s="7"/>
      <c r="Y23" s="7"/>
      <c r="Z23" s="7"/>
      <c r="AA23" s="7"/>
      <c r="AB23" s="7"/>
      <c r="AC23" s="7"/>
      <c r="AD23" s="7"/>
      <c r="AE23" s="7"/>
      <c r="AF23" s="7"/>
      <c r="AG23" s="7"/>
      <c r="AH23" s="7"/>
      <c r="AI23" s="7"/>
      <c r="AJ23" s="7"/>
      <c r="AP23" s="163"/>
      <c r="AQ23" s="163"/>
      <c r="AT23" s="163" t="s">
        <v>524</v>
      </c>
      <c r="BB23" s="10"/>
      <c r="BD23" s="163"/>
    </row>
    <row r="24" spans="2:56" ht="21" customHeight="1">
      <c r="B24" s="650" t="s">
        <v>166</v>
      </c>
      <c r="C24" s="432"/>
      <c r="D24" s="432"/>
      <c r="E24" s="432"/>
      <c r="F24" s="433"/>
      <c r="G24" s="431" t="s">
        <v>52</v>
      </c>
      <c r="H24" s="432"/>
      <c r="I24" s="432"/>
      <c r="J24" s="433"/>
      <c r="K24" s="1008">
        <v>20</v>
      </c>
      <c r="L24" s="1008"/>
      <c r="M24" s="1008"/>
      <c r="N24" s="1008"/>
      <c r="O24" s="1008"/>
      <c r="P24" s="1008"/>
      <c r="Q24" s="1008"/>
      <c r="R24" s="151" t="s">
        <v>472</v>
      </c>
      <c r="S24" s="139"/>
      <c r="T24" s="139"/>
      <c r="U24" s="90"/>
      <c r="V24" s="1014" t="s">
        <v>209</v>
      </c>
      <c r="W24" s="1015"/>
      <c r="X24" s="1015"/>
      <c r="Y24" s="1016"/>
      <c r="Z24" s="1008">
        <v>40</v>
      </c>
      <c r="AA24" s="1008"/>
      <c r="AB24" s="1008"/>
      <c r="AC24" s="1008"/>
      <c r="AD24" s="1008"/>
      <c r="AE24" s="1008"/>
      <c r="AF24" s="1008"/>
      <c r="AG24" s="151" t="s">
        <v>472</v>
      </c>
      <c r="AH24" s="151"/>
      <c r="AI24" s="152"/>
      <c r="AJ24" s="83"/>
      <c r="AL24" s="997" t="str">
        <f>IF(SUM(K24,Z24)=V21,"","合計値エラー")</f>
        <v/>
      </c>
      <c r="AM24" s="997"/>
      <c r="AN24" s="997"/>
      <c r="AO24" s="997"/>
      <c r="AP24" s="176"/>
      <c r="AQ24" s="176"/>
      <c r="AT24" s="163" t="s">
        <v>525</v>
      </c>
      <c r="BB24" s="10"/>
      <c r="BD24" s="163"/>
    </row>
    <row r="25" spans="2:56" ht="21" customHeight="1">
      <c r="B25" s="1032" t="s">
        <v>238</v>
      </c>
      <c r="C25" s="1033"/>
      <c r="D25" s="1033"/>
      <c r="E25" s="1033"/>
      <c r="F25" s="1034"/>
      <c r="G25" s="328" t="s">
        <v>52</v>
      </c>
      <c r="H25" s="287"/>
      <c r="I25" s="287"/>
      <c r="J25" s="288"/>
      <c r="K25" s="1030">
        <f>IFERROR(IF(K24="","",K24/(K24+Z24)*100),"")</f>
        <v>33.333333333333329</v>
      </c>
      <c r="L25" s="1030"/>
      <c r="M25" s="1030"/>
      <c r="N25" s="1030"/>
      <c r="O25" s="1030"/>
      <c r="P25" s="1030"/>
      <c r="Q25" s="1030"/>
      <c r="R25" s="173" t="s">
        <v>240</v>
      </c>
      <c r="S25" s="174"/>
      <c r="T25" s="174"/>
      <c r="U25" s="175"/>
      <c r="V25" s="1024" t="s">
        <v>209</v>
      </c>
      <c r="W25" s="1025"/>
      <c r="X25" s="1025"/>
      <c r="Y25" s="1026"/>
      <c r="Z25" s="1030">
        <f>IFERROR(IF(Z24="","",100-IF(K25="",0,K25)),"")</f>
        <v>66.666666666666671</v>
      </c>
      <c r="AA25" s="1031"/>
      <c r="AB25" s="1031"/>
      <c r="AC25" s="1031"/>
      <c r="AD25" s="1031"/>
      <c r="AE25" s="1031"/>
      <c r="AF25" s="1031"/>
      <c r="AG25" s="36" t="s">
        <v>240</v>
      </c>
      <c r="AH25" s="36"/>
      <c r="AI25" s="122"/>
      <c r="AJ25" s="58"/>
      <c r="AL25" s="163"/>
      <c r="AM25" s="163"/>
      <c r="AN25" s="163"/>
      <c r="AO25" s="163"/>
      <c r="AP25" s="163"/>
      <c r="AQ25" s="163"/>
      <c r="AT25" s="163" t="s">
        <v>526</v>
      </c>
      <c r="BB25" s="10"/>
      <c r="BD25" s="163"/>
    </row>
    <row r="26" spans="2:56" ht="21" customHeight="1" thickBot="1">
      <c r="B26" s="1004" t="s">
        <v>239</v>
      </c>
      <c r="C26" s="1005"/>
      <c r="D26" s="1005"/>
      <c r="E26" s="1005"/>
      <c r="F26" s="1006"/>
      <c r="G26" s="1017">
        <f>IFERROR(V21/'４サービス内容 '!N197*100,"")</f>
        <v>100</v>
      </c>
      <c r="H26" s="355"/>
      <c r="I26" s="355"/>
      <c r="J26" s="355"/>
      <c r="K26" s="355"/>
      <c r="L26" s="79" t="s">
        <v>240</v>
      </c>
      <c r="M26" s="510" t="s">
        <v>184</v>
      </c>
      <c r="N26" s="511"/>
      <c r="O26" s="511"/>
      <c r="P26" s="511"/>
      <c r="Q26" s="511"/>
      <c r="R26" s="512"/>
      <c r="S26" s="757">
        <v>85</v>
      </c>
      <c r="T26" s="758"/>
      <c r="U26" s="758"/>
      <c r="V26" s="758"/>
      <c r="W26" s="758"/>
      <c r="X26" s="79" t="s">
        <v>481</v>
      </c>
      <c r="Y26" s="510" t="s">
        <v>296</v>
      </c>
      <c r="Z26" s="511"/>
      <c r="AA26" s="511"/>
      <c r="AB26" s="511"/>
      <c r="AC26" s="512"/>
      <c r="AD26" s="1018">
        <f>IFERROR(((V8+V9)*0.375+V10*1+V11*2+V12*3+V13*4+V14*5)/SUM(V8:AF14),"")</f>
        <v>2.3694444444444445</v>
      </c>
      <c r="AE26" s="1018"/>
      <c r="AF26" s="1018"/>
      <c r="AG26" s="1018"/>
      <c r="AH26" s="1018"/>
      <c r="AI26" s="1018"/>
      <c r="AJ26" s="1019"/>
      <c r="AL26" s="264" t="str">
        <f>IF(COUNTA(S26,AD26)=2,"","未記入")</f>
        <v/>
      </c>
      <c r="AM26" s="264"/>
      <c r="AN26" s="264"/>
      <c r="AO26" s="264"/>
      <c r="AP26" s="158"/>
      <c r="AQ26" s="158"/>
      <c r="AT26" s="163"/>
      <c r="BB26" s="10"/>
      <c r="BD26" s="163"/>
    </row>
    <row r="27" spans="2:56" ht="21" customHeight="1">
      <c r="AL27" s="163"/>
      <c r="AM27" s="163"/>
      <c r="AN27" s="163"/>
      <c r="AO27" s="163"/>
      <c r="AP27" s="163"/>
      <c r="AQ27" s="163"/>
      <c r="AT27" s="163" t="s">
        <v>527</v>
      </c>
      <c r="BB27" s="10"/>
      <c r="BD27" s="163"/>
    </row>
    <row r="28" spans="2:56" ht="21" customHeight="1" thickBot="1">
      <c r="B28" s="161" t="s">
        <v>185</v>
      </c>
      <c r="C28" s="161"/>
      <c r="D28" s="161"/>
      <c r="E28" s="161"/>
      <c r="F28" s="161"/>
      <c r="G28" s="161"/>
      <c r="H28" s="161"/>
      <c r="I28" s="161"/>
      <c r="J28" s="161"/>
      <c r="K28" s="161"/>
      <c r="L28" s="116"/>
      <c r="M28" s="24"/>
      <c r="N28" s="24"/>
      <c r="O28" s="24"/>
      <c r="P28" s="24"/>
      <c r="Q28" s="24"/>
      <c r="R28" s="24"/>
      <c r="S28" s="24"/>
      <c r="T28" s="128"/>
      <c r="U28" s="128"/>
      <c r="AP28" s="163"/>
      <c r="AQ28" s="163"/>
      <c r="AT28" s="163" t="s">
        <v>528</v>
      </c>
      <c r="BB28" s="10"/>
      <c r="BD28" s="163"/>
    </row>
    <row r="29" spans="2:56" ht="21" customHeight="1">
      <c r="B29" s="345" t="s">
        <v>186</v>
      </c>
      <c r="C29" s="346"/>
      <c r="D29" s="346"/>
      <c r="E29" s="346"/>
      <c r="F29" s="346"/>
      <c r="G29" s="346"/>
      <c r="H29" s="346"/>
      <c r="I29" s="346"/>
      <c r="J29" s="347"/>
      <c r="K29" s="431" t="s">
        <v>51</v>
      </c>
      <c r="L29" s="432"/>
      <c r="M29" s="432"/>
      <c r="N29" s="432"/>
      <c r="O29" s="432"/>
      <c r="P29" s="432"/>
      <c r="Q29" s="432"/>
      <c r="R29" s="433"/>
      <c r="S29" s="1007">
        <v>0</v>
      </c>
      <c r="T29" s="1008"/>
      <c r="U29" s="1008"/>
      <c r="V29" s="1008"/>
      <c r="W29" s="1008"/>
      <c r="X29" s="1008"/>
      <c r="Y29" s="1008"/>
      <c r="Z29" s="1008"/>
      <c r="AA29" s="1008"/>
      <c r="AB29" s="1008"/>
      <c r="AC29" s="1008"/>
      <c r="AD29" s="1008"/>
      <c r="AE29" s="1008"/>
      <c r="AF29" s="1008"/>
      <c r="AG29" s="117" t="s">
        <v>278</v>
      </c>
      <c r="AH29" s="117"/>
      <c r="AI29" s="117"/>
      <c r="AJ29" s="91"/>
      <c r="AP29" s="163"/>
      <c r="AQ29" s="163"/>
      <c r="AT29" s="163" t="s">
        <v>529</v>
      </c>
      <c r="BB29" s="10"/>
      <c r="BD29" s="163"/>
    </row>
    <row r="30" spans="2:56" ht="21" customHeight="1">
      <c r="B30" s="598"/>
      <c r="C30" s="599"/>
      <c r="D30" s="599"/>
      <c r="E30" s="599"/>
      <c r="F30" s="599"/>
      <c r="G30" s="599"/>
      <c r="H30" s="599"/>
      <c r="I30" s="599"/>
      <c r="J30" s="600"/>
      <c r="K30" s="328" t="s">
        <v>49</v>
      </c>
      <c r="L30" s="287"/>
      <c r="M30" s="287"/>
      <c r="N30" s="287"/>
      <c r="O30" s="287"/>
      <c r="P30" s="287"/>
      <c r="Q30" s="287"/>
      <c r="R30" s="288"/>
      <c r="S30" s="485">
        <v>1</v>
      </c>
      <c r="T30" s="379"/>
      <c r="U30" s="379"/>
      <c r="V30" s="379"/>
      <c r="W30" s="379"/>
      <c r="X30" s="379"/>
      <c r="Y30" s="379"/>
      <c r="Z30" s="379"/>
      <c r="AA30" s="379"/>
      <c r="AB30" s="379"/>
      <c r="AC30" s="379"/>
      <c r="AD30" s="379"/>
      <c r="AE30" s="379"/>
      <c r="AF30" s="379"/>
      <c r="AG30" s="54" t="s">
        <v>278</v>
      </c>
      <c r="AH30" s="54"/>
      <c r="AI30" s="54"/>
      <c r="AJ30" s="58"/>
      <c r="AP30" s="163"/>
      <c r="AQ30" s="163"/>
      <c r="AT30" s="163" t="s">
        <v>530</v>
      </c>
      <c r="BB30" s="10"/>
      <c r="BD30" s="163"/>
    </row>
    <row r="31" spans="2:56" ht="21" customHeight="1">
      <c r="B31" s="598"/>
      <c r="C31" s="599"/>
      <c r="D31" s="599"/>
      <c r="E31" s="599"/>
      <c r="F31" s="599"/>
      <c r="G31" s="599"/>
      <c r="H31" s="599"/>
      <c r="I31" s="599"/>
      <c r="J31" s="600"/>
      <c r="K31" s="328" t="s">
        <v>50</v>
      </c>
      <c r="L31" s="287"/>
      <c r="M31" s="287"/>
      <c r="N31" s="287"/>
      <c r="O31" s="287"/>
      <c r="P31" s="287"/>
      <c r="Q31" s="287"/>
      <c r="R31" s="288"/>
      <c r="S31" s="485">
        <v>2</v>
      </c>
      <c r="T31" s="379"/>
      <c r="U31" s="379"/>
      <c r="V31" s="379"/>
      <c r="W31" s="379"/>
      <c r="X31" s="379"/>
      <c r="Y31" s="379"/>
      <c r="Z31" s="379"/>
      <c r="AA31" s="379"/>
      <c r="AB31" s="379"/>
      <c r="AC31" s="379"/>
      <c r="AD31" s="379"/>
      <c r="AE31" s="379"/>
      <c r="AF31" s="379"/>
      <c r="AG31" s="54" t="s">
        <v>278</v>
      </c>
      <c r="AH31" s="54"/>
      <c r="AI31" s="54"/>
      <c r="AJ31" s="58"/>
      <c r="AP31" s="163"/>
      <c r="AQ31" s="163"/>
      <c r="AT31" s="163" t="s">
        <v>531</v>
      </c>
      <c r="BB31" s="10"/>
      <c r="BD31" s="163"/>
    </row>
    <row r="32" spans="2:56" ht="21" customHeight="1">
      <c r="B32" s="598"/>
      <c r="C32" s="599"/>
      <c r="D32" s="599"/>
      <c r="E32" s="599"/>
      <c r="F32" s="599"/>
      <c r="G32" s="599"/>
      <c r="H32" s="599"/>
      <c r="I32" s="599"/>
      <c r="J32" s="600"/>
      <c r="K32" s="328" t="s">
        <v>188</v>
      </c>
      <c r="L32" s="287"/>
      <c r="M32" s="287"/>
      <c r="N32" s="287"/>
      <c r="O32" s="287"/>
      <c r="P32" s="287"/>
      <c r="Q32" s="287"/>
      <c r="R32" s="288"/>
      <c r="S32" s="485">
        <v>6</v>
      </c>
      <c r="T32" s="379"/>
      <c r="U32" s="379"/>
      <c r="V32" s="379"/>
      <c r="W32" s="379"/>
      <c r="X32" s="379"/>
      <c r="Y32" s="379"/>
      <c r="Z32" s="379"/>
      <c r="AA32" s="379"/>
      <c r="AB32" s="379"/>
      <c r="AC32" s="379"/>
      <c r="AD32" s="379"/>
      <c r="AE32" s="379"/>
      <c r="AF32" s="379"/>
      <c r="AG32" s="54" t="s">
        <v>278</v>
      </c>
      <c r="AH32" s="54"/>
      <c r="AI32" s="54"/>
      <c r="AJ32" s="58"/>
      <c r="AP32" s="163"/>
      <c r="AQ32" s="163"/>
      <c r="AT32" s="163" t="s">
        <v>532</v>
      </c>
      <c r="BB32" s="10"/>
      <c r="BD32" s="163"/>
    </row>
    <row r="33" spans="2:58" ht="21" customHeight="1">
      <c r="B33" s="348"/>
      <c r="C33" s="349"/>
      <c r="D33" s="349"/>
      <c r="E33" s="349"/>
      <c r="F33" s="349"/>
      <c r="G33" s="349"/>
      <c r="H33" s="349"/>
      <c r="I33" s="349"/>
      <c r="J33" s="350"/>
      <c r="K33" s="328" t="s">
        <v>45</v>
      </c>
      <c r="L33" s="287"/>
      <c r="M33" s="287"/>
      <c r="N33" s="287"/>
      <c r="O33" s="287"/>
      <c r="P33" s="287"/>
      <c r="Q33" s="287"/>
      <c r="R33" s="288"/>
      <c r="S33" s="485">
        <v>0</v>
      </c>
      <c r="T33" s="379"/>
      <c r="U33" s="379"/>
      <c r="V33" s="379"/>
      <c r="W33" s="379"/>
      <c r="X33" s="379"/>
      <c r="Y33" s="379"/>
      <c r="Z33" s="379"/>
      <c r="AA33" s="379"/>
      <c r="AB33" s="379"/>
      <c r="AC33" s="379"/>
      <c r="AD33" s="379"/>
      <c r="AE33" s="379"/>
      <c r="AF33" s="379"/>
      <c r="AG33" s="54" t="s">
        <v>278</v>
      </c>
      <c r="AH33" s="54"/>
      <c r="AI33" s="54"/>
      <c r="AJ33" s="58"/>
      <c r="AP33" s="163"/>
      <c r="AQ33" s="163"/>
      <c r="AT33" s="163" t="s">
        <v>533</v>
      </c>
      <c r="BB33" s="10"/>
      <c r="BD33" s="163"/>
    </row>
    <row r="34" spans="2:58" ht="21" customHeight="1">
      <c r="B34" s="276" t="s">
        <v>187</v>
      </c>
      <c r="C34" s="277"/>
      <c r="D34" s="277"/>
      <c r="E34" s="277"/>
      <c r="F34" s="277"/>
      <c r="G34" s="277"/>
      <c r="H34" s="277"/>
      <c r="I34" s="277"/>
      <c r="J34" s="278"/>
      <c r="K34" s="516" t="s">
        <v>189</v>
      </c>
      <c r="L34" s="277"/>
      <c r="M34" s="277"/>
      <c r="N34" s="277"/>
      <c r="O34" s="277"/>
      <c r="P34" s="277"/>
      <c r="Q34" s="277"/>
      <c r="R34" s="278"/>
      <c r="S34" s="485">
        <v>2</v>
      </c>
      <c r="T34" s="379"/>
      <c r="U34" s="379"/>
      <c r="V34" s="379"/>
      <c r="W34" s="379"/>
      <c r="X34" s="379"/>
      <c r="Y34" s="379"/>
      <c r="Z34" s="379"/>
      <c r="AA34" s="379"/>
      <c r="AB34" s="379"/>
      <c r="AC34" s="379"/>
      <c r="AD34" s="379"/>
      <c r="AE34" s="379"/>
      <c r="AF34" s="379"/>
      <c r="AG34" s="54" t="s">
        <v>278</v>
      </c>
      <c r="AH34" s="54"/>
      <c r="AI34" s="54"/>
      <c r="AJ34" s="58"/>
      <c r="AL34" s="997" t="str">
        <f>IF(SUM(S29:AF31,S33)=SUM(S34,S37),"","合計値エラー")</f>
        <v/>
      </c>
      <c r="AM34" s="997"/>
      <c r="AN34" s="997"/>
      <c r="AO34" s="997"/>
      <c r="AP34" s="176"/>
      <c r="AQ34" s="176"/>
      <c r="AT34" s="163" t="s">
        <v>534</v>
      </c>
      <c r="BB34" s="10"/>
      <c r="BD34" s="163"/>
    </row>
    <row r="35" spans="2:58" ht="21" customHeight="1">
      <c r="B35" s="598"/>
      <c r="C35" s="599"/>
      <c r="D35" s="599"/>
      <c r="E35" s="599"/>
      <c r="F35" s="599"/>
      <c r="G35" s="599"/>
      <c r="H35" s="599"/>
      <c r="I35" s="599"/>
      <c r="J35" s="600"/>
      <c r="K35" s="642"/>
      <c r="L35" s="599"/>
      <c r="M35" s="599"/>
      <c r="N35" s="599"/>
      <c r="O35" s="599"/>
      <c r="P35" s="599"/>
      <c r="Q35" s="599"/>
      <c r="R35" s="600"/>
      <c r="S35" s="303" t="s">
        <v>287</v>
      </c>
      <c r="T35" s="304"/>
      <c r="U35" s="304"/>
      <c r="V35" s="304"/>
      <c r="W35" s="304"/>
      <c r="X35" s="304"/>
      <c r="Y35" s="304"/>
      <c r="Z35" s="304"/>
      <c r="AA35" s="304"/>
      <c r="AB35" s="304"/>
      <c r="AC35" s="304"/>
      <c r="AD35" s="304"/>
      <c r="AE35" s="304"/>
      <c r="AF35" s="304"/>
      <c r="AG35" s="304"/>
      <c r="AH35" s="304"/>
      <c r="AI35" s="304"/>
      <c r="AJ35" s="1013"/>
      <c r="AP35" s="163"/>
      <c r="AQ35" s="163"/>
      <c r="AT35" s="163" t="s">
        <v>535</v>
      </c>
      <c r="BB35" s="10"/>
      <c r="BD35" s="163"/>
      <c r="BF35" s="163"/>
    </row>
    <row r="36" spans="2:58" ht="30" customHeight="1">
      <c r="B36" s="598"/>
      <c r="C36" s="599"/>
      <c r="D36" s="599"/>
      <c r="E36" s="599"/>
      <c r="F36" s="599"/>
      <c r="G36" s="599"/>
      <c r="H36" s="599"/>
      <c r="I36" s="599"/>
      <c r="J36" s="600"/>
      <c r="K36" s="517"/>
      <c r="L36" s="349"/>
      <c r="M36" s="349"/>
      <c r="N36" s="349"/>
      <c r="O36" s="349"/>
      <c r="P36" s="349"/>
      <c r="Q36" s="349"/>
      <c r="R36" s="350"/>
      <c r="S36" s="590" t="s">
        <v>724</v>
      </c>
      <c r="T36" s="591"/>
      <c r="U36" s="591"/>
      <c r="V36" s="591"/>
      <c r="W36" s="591"/>
      <c r="X36" s="591"/>
      <c r="Y36" s="591"/>
      <c r="Z36" s="591"/>
      <c r="AA36" s="591"/>
      <c r="AB36" s="591"/>
      <c r="AC36" s="591"/>
      <c r="AD36" s="591"/>
      <c r="AE36" s="591"/>
      <c r="AF36" s="591"/>
      <c r="AG36" s="591"/>
      <c r="AH36" s="591"/>
      <c r="AI36" s="591"/>
      <c r="AJ36" s="592"/>
      <c r="AL36" s="997" t="str">
        <f>IF(S34="","",IF(S36="","未記入",""))</f>
        <v/>
      </c>
      <c r="AM36" s="997"/>
      <c r="AN36" s="997"/>
      <c r="AO36" s="997"/>
      <c r="AP36" s="176"/>
      <c r="AQ36" s="176"/>
      <c r="AT36" s="163" t="s">
        <v>536</v>
      </c>
      <c r="BB36" s="10"/>
      <c r="BD36" s="163"/>
    </row>
    <row r="37" spans="2:58" ht="21" customHeight="1">
      <c r="B37" s="598"/>
      <c r="C37" s="599"/>
      <c r="D37" s="599"/>
      <c r="E37" s="599"/>
      <c r="F37" s="599"/>
      <c r="G37" s="599"/>
      <c r="H37" s="599"/>
      <c r="I37" s="599"/>
      <c r="J37" s="600"/>
      <c r="K37" s="516" t="s">
        <v>190</v>
      </c>
      <c r="L37" s="277"/>
      <c r="M37" s="277"/>
      <c r="N37" s="277"/>
      <c r="O37" s="277"/>
      <c r="P37" s="277"/>
      <c r="Q37" s="277"/>
      <c r="R37" s="278"/>
      <c r="S37" s="485">
        <v>1</v>
      </c>
      <c r="T37" s="379"/>
      <c r="U37" s="379"/>
      <c r="V37" s="379"/>
      <c r="W37" s="379"/>
      <c r="X37" s="379"/>
      <c r="Y37" s="379"/>
      <c r="Z37" s="379"/>
      <c r="AA37" s="379"/>
      <c r="AB37" s="379"/>
      <c r="AC37" s="379"/>
      <c r="AD37" s="379"/>
      <c r="AE37" s="379"/>
      <c r="AF37" s="379"/>
      <c r="AG37" s="54" t="s">
        <v>278</v>
      </c>
      <c r="AH37" s="54"/>
      <c r="AI37" s="54"/>
      <c r="AJ37" s="58"/>
      <c r="AP37" s="163"/>
      <c r="AQ37" s="163"/>
      <c r="AT37" s="163" t="s">
        <v>537</v>
      </c>
      <c r="BB37" s="10"/>
      <c r="BD37" s="163"/>
    </row>
    <row r="38" spans="2:58" ht="21" customHeight="1">
      <c r="B38" s="598"/>
      <c r="C38" s="599"/>
      <c r="D38" s="599"/>
      <c r="E38" s="599"/>
      <c r="F38" s="599"/>
      <c r="G38" s="599"/>
      <c r="H38" s="599"/>
      <c r="I38" s="599"/>
      <c r="J38" s="600"/>
      <c r="K38" s="642"/>
      <c r="L38" s="599"/>
      <c r="M38" s="599"/>
      <c r="N38" s="599"/>
      <c r="O38" s="599"/>
      <c r="P38" s="599"/>
      <c r="Q38" s="599"/>
      <c r="R38" s="600"/>
      <c r="S38" s="303" t="s">
        <v>287</v>
      </c>
      <c r="T38" s="304"/>
      <c r="U38" s="304"/>
      <c r="V38" s="304"/>
      <c r="W38" s="304"/>
      <c r="X38" s="304"/>
      <c r="Y38" s="304"/>
      <c r="Z38" s="304"/>
      <c r="AA38" s="304"/>
      <c r="AB38" s="304"/>
      <c r="AC38" s="304"/>
      <c r="AD38" s="304"/>
      <c r="AE38" s="304"/>
      <c r="AF38" s="304"/>
      <c r="AG38" s="304"/>
      <c r="AH38" s="304"/>
      <c r="AI38" s="304"/>
      <c r="AJ38" s="1013"/>
      <c r="AP38" s="163"/>
      <c r="AQ38" s="163"/>
      <c r="BB38" s="10"/>
      <c r="BD38" s="163"/>
    </row>
    <row r="39" spans="2:58" ht="30" customHeight="1" thickBot="1">
      <c r="B39" s="300"/>
      <c r="C39" s="301"/>
      <c r="D39" s="301"/>
      <c r="E39" s="301"/>
      <c r="F39" s="301"/>
      <c r="G39" s="301"/>
      <c r="H39" s="301"/>
      <c r="I39" s="301"/>
      <c r="J39" s="302"/>
      <c r="K39" s="1009"/>
      <c r="L39" s="301"/>
      <c r="M39" s="301"/>
      <c r="N39" s="301"/>
      <c r="O39" s="301"/>
      <c r="P39" s="301"/>
      <c r="Q39" s="301"/>
      <c r="R39" s="302"/>
      <c r="S39" s="1010" t="s">
        <v>725</v>
      </c>
      <c r="T39" s="593"/>
      <c r="U39" s="593"/>
      <c r="V39" s="1011"/>
      <c r="W39" s="1011"/>
      <c r="X39" s="1011"/>
      <c r="Y39" s="1011"/>
      <c r="Z39" s="1011"/>
      <c r="AA39" s="1011"/>
      <c r="AB39" s="1011"/>
      <c r="AC39" s="1011"/>
      <c r="AD39" s="1011"/>
      <c r="AE39" s="1011"/>
      <c r="AF39" s="1011"/>
      <c r="AG39" s="1011"/>
      <c r="AH39" s="1011"/>
      <c r="AI39" s="1011"/>
      <c r="AJ39" s="1012"/>
      <c r="AL39" s="997" t="str">
        <f>IF(S37="","",IF(S39="","未記入",""))</f>
        <v/>
      </c>
      <c r="AM39" s="997"/>
      <c r="AN39" s="997"/>
      <c r="AO39" s="997"/>
      <c r="AP39" s="176"/>
      <c r="AQ39" s="176"/>
      <c r="BB39" s="10"/>
      <c r="BD39" s="163"/>
    </row>
    <row r="40" spans="2:58" ht="20.25" customHeight="1"/>
    <row r="51" spans="38:41">
      <c r="AL51" s="34"/>
      <c r="AM51" s="34"/>
      <c r="AN51" s="34"/>
      <c r="AO51" s="34"/>
    </row>
    <row r="52" spans="38:41">
      <c r="AL52" s="34"/>
      <c r="AM52" s="34"/>
      <c r="AN52" s="34"/>
      <c r="AO52" s="34"/>
    </row>
    <row r="53" spans="38:41">
      <c r="AL53" s="34"/>
      <c r="AM53" s="34"/>
      <c r="AN53" s="34"/>
      <c r="AO53" s="34"/>
    </row>
    <row r="54" spans="38:41" s="34" customFormat="1"/>
    <row r="55" spans="38:41" s="34" customFormat="1"/>
    <row r="56" spans="38:41" s="34" customFormat="1"/>
    <row r="57" spans="38:41" s="34" customFormat="1"/>
    <row r="58" spans="38:41" s="34" customFormat="1"/>
    <row r="59" spans="38:41" s="34" customFormat="1"/>
    <row r="60" spans="38:41" s="34" customFormat="1"/>
    <row r="61" spans="38:41" s="34" customFormat="1"/>
    <row r="62" spans="38:41" s="34" customFormat="1"/>
    <row r="63" spans="38:41" s="34" customFormat="1"/>
    <row r="64" spans="38:41" s="34" customFormat="1"/>
    <row r="65" spans="38:41" s="34" customFormat="1"/>
    <row r="66" spans="38:41" s="34" customFormat="1"/>
    <row r="67" spans="38:41" s="34" customFormat="1"/>
    <row r="68" spans="38:41" s="34" customFormat="1"/>
    <row r="69" spans="38:41" s="34" customFormat="1"/>
    <row r="70" spans="38:41" s="34" customFormat="1"/>
    <row r="71" spans="38:41" s="34" customFormat="1"/>
    <row r="72" spans="38:41" s="34" customFormat="1">
      <c r="AL72" s="10"/>
      <c r="AM72" s="10"/>
      <c r="AN72" s="10"/>
      <c r="AO72" s="10"/>
    </row>
    <row r="73" spans="38:41" s="34" customFormat="1">
      <c r="AL73" s="10"/>
      <c r="AM73" s="10"/>
      <c r="AN73" s="10"/>
      <c r="AO73" s="10"/>
    </row>
    <row r="74" spans="38:41" s="34" customFormat="1">
      <c r="AL74" s="10"/>
      <c r="AM74" s="10"/>
      <c r="AN74" s="10"/>
      <c r="AO74" s="10"/>
    </row>
  </sheetData>
  <sheetProtection algorithmName="SHA-512" hashValue="2NLBTtWzK97qk79EVFwJw16Lpy3XnRVBa5wMIO/3DAMJC90EOhDVYcK6Th5dPlcsxEA1N850PFKtU87xi0knBQ==" saltValue="eG78YI0S6fx/02MF1rD/VQ==" spinCount="100000" sheet="1" objects="1" scenarios="1" formatCells="0" formatRows="0"/>
  <mergeCells count="88">
    <mergeCell ref="K24:Q24"/>
    <mergeCell ref="V21:AF21"/>
    <mergeCell ref="V25:Y25"/>
    <mergeCell ref="B21:U21"/>
    <mergeCell ref="AC20:AF20"/>
    <mergeCell ref="B20:U20"/>
    <mergeCell ref="G25:J25"/>
    <mergeCell ref="Z25:AF25"/>
    <mergeCell ref="B25:F25"/>
    <mergeCell ref="Z24:AF24"/>
    <mergeCell ref="B24:F24"/>
    <mergeCell ref="K25:Q25"/>
    <mergeCell ref="G16:U16"/>
    <mergeCell ref="V16:AF16"/>
    <mergeCell ref="V18:AF18"/>
    <mergeCell ref="V24:Y24"/>
    <mergeCell ref="B29:J33"/>
    <mergeCell ref="G26:K26"/>
    <mergeCell ref="M26:R26"/>
    <mergeCell ref="S26:W26"/>
    <mergeCell ref="S31:AF31"/>
    <mergeCell ref="K33:R33"/>
    <mergeCell ref="K31:R31"/>
    <mergeCell ref="G24:J24"/>
    <mergeCell ref="G19:U19"/>
    <mergeCell ref="Y26:AC26"/>
    <mergeCell ref="AD26:AJ26"/>
    <mergeCell ref="V20:Y20"/>
    <mergeCell ref="B15:F19"/>
    <mergeCell ref="K34:R36"/>
    <mergeCell ref="B34:J39"/>
    <mergeCell ref="S30:AF30"/>
    <mergeCell ref="B26:F26"/>
    <mergeCell ref="S29:AF29"/>
    <mergeCell ref="K37:R39"/>
    <mergeCell ref="K30:R30"/>
    <mergeCell ref="S39:AJ39"/>
    <mergeCell ref="S38:AJ38"/>
    <mergeCell ref="S34:AF34"/>
    <mergeCell ref="S32:AF32"/>
    <mergeCell ref="S37:AF37"/>
    <mergeCell ref="S36:AJ36"/>
    <mergeCell ref="S35:AJ35"/>
    <mergeCell ref="V15:AF15"/>
    <mergeCell ref="S33:AF33"/>
    <mergeCell ref="K32:R32"/>
    <mergeCell ref="V17:AF17"/>
    <mergeCell ref="V10:AF10"/>
    <mergeCell ref="V4:AF4"/>
    <mergeCell ref="V11:AF11"/>
    <mergeCell ref="G9:U9"/>
    <mergeCell ref="G10:U10"/>
    <mergeCell ref="G11:U11"/>
    <mergeCell ref="G4:U4"/>
    <mergeCell ref="G5:U5"/>
    <mergeCell ref="G15:U15"/>
    <mergeCell ref="G17:U17"/>
    <mergeCell ref="G18:U18"/>
    <mergeCell ref="V19:AF19"/>
    <mergeCell ref="K29:R29"/>
    <mergeCell ref="B1:Z1"/>
    <mergeCell ref="V9:AF9"/>
    <mergeCell ref="B3:F6"/>
    <mergeCell ref="B2:G2"/>
    <mergeCell ref="B7:F14"/>
    <mergeCell ref="G3:U3"/>
    <mergeCell ref="G6:U6"/>
    <mergeCell ref="G7:U7"/>
    <mergeCell ref="G8:U8"/>
    <mergeCell ref="G12:U12"/>
    <mergeCell ref="G13:U13"/>
    <mergeCell ref="G14:U14"/>
    <mergeCell ref="V12:AF12"/>
    <mergeCell ref="V7:AF7"/>
    <mergeCell ref="V13:AF13"/>
    <mergeCell ref="V5:AF5"/>
    <mergeCell ref="AL3:AO3"/>
    <mergeCell ref="AL7:AO7"/>
    <mergeCell ref="AL15:AO15"/>
    <mergeCell ref="V3:AF3"/>
    <mergeCell ref="V6:AF6"/>
    <mergeCell ref="V8:AF8"/>
    <mergeCell ref="V14:AF14"/>
    <mergeCell ref="AL26:AO26"/>
    <mergeCell ref="AL24:AO24"/>
    <mergeCell ref="AL34:AO34"/>
    <mergeCell ref="AL36:AO36"/>
    <mergeCell ref="AL39:AO39"/>
  </mergeCells>
  <phoneticPr fontId="2"/>
  <printOptions horizontalCentered="1" verticalCentered="1"/>
  <pageMargins left="0.6692913385826772" right="0.6692913385826772" top="0.59055118110236227" bottom="0.59055118110236227" header="0.51181102362204722" footer="0.39370078740157483"/>
  <pageSetup paperSize="9" fitToHeight="0" orientation="portrait" blackAndWhite="1"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AO41"/>
  <sheetViews>
    <sheetView view="pageBreakPreview" zoomScale="90" zoomScaleNormal="70" zoomScaleSheetLayoutView="90" workbookViewId="0"/>
  </sheetViews>
  <sheetFormatPr defaultColWidth="2.5" defaultRowHeight="22.5" customHeight="1"/>
  <cols>
    <col min="1" max="16" width="2.5" style="92" customWidth="1"/>
    <col min="17" max="19" width="2.5" style="97" customWidth="1"/>
    <col min="20" max="25" width="2.5" style="92" customWidth="1"/>
    <col min="26" max="26" width="2.5" style="97" customWidth="1"/>
    <col min="27" max="16384" width="2.5" style="92"/>
  </cols>
  <sheetData>
    <row r="1" spans="1:40" ht="21" customHeight="1">
      <c r="A1" s="72" t="s">
        <v>281</v>
      </c>
      <c r="B1" s="1064" t="s">
        <v>191</v>
      </c>
      <c r="C1" s="1064"/>
      <c r="D1" s="1064"/>
      <c r="E1" s="1064"/>
      <c r="F1" s="1064"/>
      <c r="G1" s="1064"/>
      <c r="H1" s="1064"/>
      <c r="I1" s="1064"/>
      <c r="J1" s="1064"/>
      <c r="K1" s="1064"/>
      <c r="L1" s="1064"/>
      <c r="M1" s="1064"/>
      <c r="N1" s="1064"/>
      <c r="O1" s="1064"/>
      <c r="P1" s="1065"/>
      <c r="Q1" s="16"/>
      <c r="R1" s="16"/>
      <c r="S1" s="16"/>
      <c r="T1" s="7"/>
      <c r="U1" s="7"/>
      <c r="V1" s="7"/>
      <c r="W1" s="7"/>
      <c r="X1" s="7"/>
      <c r="Y1" s="7"/>
      <c r="Z1" s="16"/>
      <c r="AA1" s="7"/>
      <c r="AB1" s="7"/>
      <c r="AC1" s="7"/>
      <c r="AD1" s="7"/>
      <c r="AE1" s="7"/>
      <c r="AF1" s="7"/>
      <c r="AG1" s="7"/>
      <c r="AH1" s="7"/>
      <c r="AI1" s="7"/>
      <c r="AJ1" s="7"/>
      <c r="AK1" s="7"/>
      <c r="AL1" s="208" t="s">
        <v>504</v>
      </c>
      <c r="AM1" s="7"/>
      <c r="AN1" s="7"/>
    </row>
    <row r="2" spans="1:40" ht="21" customHeight="1" thickBot="1">
      <c r="A2" s="93"/>
      <c r="B2" s="1066" t="s">
        <v>282</v>
      </c>
      <c r="C2" s="1066"/>
      <c r="D2" s="1066"/>
      <c r="E2" s="1066"/>
      <c r="F2" s="1066"/>
      <c r="G2" s="1066"/>
      <c r="H2" s="1066"/>
      <c r="I2" s="1066"/>
      <c r="J2" s="1066"/>
      <c r="K2" s="1067"/>
      <c r="L2" s="1067"/>
      <c r="M2" s="1067"/>
      <c r="N2" s="1067"/>
      <c r="O2" s="1067"/>
      <c r="P2" s="1067"/>
      <c r="Q2" s="1067"/>
      <c r="R2" s="1067"/>
      <c r="S2" s="1067"/>
      <c r="T2" s="1067"/>
      <c r="U2" s="1067"/>
      <c r="V2" s="1067"/>
      <c r="W2" s="1067"/>
      <c r="X2" s="1067"/>
      <c r="Y2" s="1067"/>
      <c r="Z2" s="1067"/>
      <c r="AA2" s="1067"/>
      <c r="AB2" s="1067"/>
      <c r="AC2" s="1067"/>
      <c r="AD2" s="1067"/>
      <c r="AE2" s="1067"/>
      <c r="AF2" s="1067"/>
      <c r="AG2" s="1067"/>
      <c r="AH2" s="1067"/>
      <c r="AI2" s="1067"/>
      <c r="AJ2" s="1067"/>
      <c r="AK2" s="7"/>
      <c r="AL2" s="7"/>
      <c r="AM2" s="7"/>
      <c r="AN2" s="7"/>
    </row>
    <row r="3" spans="1:40" ht="21" customHeight="1">
      <c r="A3" s="7"/>
      <c r="B3" s="345" t="s">
        <v>423</v>
      </c>
      <c r="C3" s="346"/>
      <c r="D3" s="346"/>
      <c r="E3" s="346"/>
      <c r="F3" s="346"/>
      <c r="G3" s="346"/>
      <c r="H3" s="346"/>
      <c r="I3" s="346"/>
      <c r="J3" s="346"/>
      <c r="K3" s="346"/>
      <c r="L3" s="346"/>
      <c r="M3" s="346"/>
      <c r="N3" s="346"/>
      <c r="O3" s="346"/>
      <c r="P3" s="347"/>
      <c r="Q3" s="1068" t="s">
        <v>726</v>
      </c>
      <c r="R3" s="1069"/>
      <c r="S3" s="1069"/>
      <c r="T3" s="1070"/>
      <c r="U3" s="1070"/>
      <c r="V3" s="1070"/>
      <c r="W3" s="1070"/>
      <c r="X3" s="1070"/>
      <c r="Y3" s="1070"/>
      <c r="Z3" s="1070"/>
      <c r="AA3" s="1070"/>
      <c r="AB3" s="1070"/>
      <c r="AC3" s="1070"/>
      <c r="AD3" s="1070"/>
      <c r="AE3" s="1070"/>
      <c r="AF3" s="1070"/>
      <c r="AG3" s="1070"/>
      <c r="AH3" s="1070"/>
      <c r="AI3" s="1070"/>
      <c r="AJ3" s="1071"/>
      <c r="AK3" s="7"/>
      <c r="AL3" s="7"/>
      <c r="AM3" s="7"/>
      <c r="AN3" s="7"/>
    </row>
    <row r="4" spans="1:40" ht="21" customHeight="1">
      <c r="A4" s="7"/>
      <c r="B4" s="286" t="s">
        <v>370</v>
      </c>
      <c r="C4" s="287"/>
      <c r="D4" s="287"/>
      <c r="E4" s="287"/>
      <c r="F4" s="287"/>
      <c r="G4" s="287"/>
      <c r="H4" s="287"/>
      <c r="I4" s="287"/>
      <c r="J4" s="287"/>
      <c r="K4" s="287"/>
      <c r="L4" s="287"/>
      <c r="M4" s="287"/>
      <c r="N4" s="287"/>
      <c r="O4" s="287"/>
      <c r="P4" s="288"/>
      <c r="Q4" s="1077" t="s">
        <v>727</v>
      </c>
      <c r="R4" s="1078"/>
      <c r="S4" s="1078"/>
      <c r="T4" s="1078"/>
      <c r="U4" s="1078"/>
      <c r="V4" s="1078"/>
      <c r="W4" s="1078"/>
      <c r="X4" s="1078"/>
      <c r="Y4" s="1078"/>
      <c r="Z4" s="1078"/>
      <c r="AA4" s="36" t="s">
        <v>371</v>
      </c>
      <c r="AB4" s="1072" t="s">
        <v>728</v>
      </c>
      <c r="AC4" s="1072"/>
      <c r="AD4" s="1072"/>
      <c r="AE4" s="1072"/>
      <c r="AF4" s="1072"/>
      <c r="AG4" s="1072"/>
      <c r="AH4" s="1072"/>
      <c r="AI4" s="1072"/>
      <c r="AJ4" s="1048"/>
      <c r="AK4" s="7"/>
      <c r="AL4" s="7"/>
      <c r="AM4" s="7"/>
      <c r="AN4" s="7"/>
    </row>
    <row r="5" spans="1:40" ht="21" customHeight="1">
      <c r="A5" s="7"/>
      <c r="B5" s="276" t="s">
        <v>192</v>
      </c>
      <c r="C5" s="277"/>
      <c r="D5" s="277"/>
      <c r="E5" s="277"/>
      <c r="F5" s="277"/>
      <c r="G5" s="277"/>
      <c r="H5" s="277"/>
      <c r="I5" s="277"/>
      <c r="J5" s="277"/>
      <c r="K5" s="278"/>
      <c r="L5" s="328" t="s">
        <v>54</v>
      </c>
      <c r="M5" s="287"/>
      <c r="N5" s="287"/>
      <c r="O5" s="287"/>
      <c r="P5" s="288"/>
      <c r="Q5" s="1073" t="s">
        <v>729</v>
      </c>
      <c r="R5" s="1074"/>
      <c r="S5" s="1074"/>
      <c r="T5" s="1075"/>
      <c r="U5" s="1075"/>
      <c r="V5" s="1075"/>
      <c r="W5" s="1075"/>
      <c r="X5" s="1075"/>
      <c r="Y5" s="1075"/>
      <c r="Z5" s="1075"/>
      <c r="AA5" s="1075"/>
      <c r="AB5" s="1075"/>
      <c r="AC5" s="1075"/>
      <c r="AD5" s="1075"/>
      <c r="AE5" s="1075"/>
      <c r="AF5" s="1075"/>
      <c r="AG5" s="1075"/>
      <c r="AH5" s="1075"/>
      <c r="AI5" s="1075"/>
      <c r="AJ5" s="1076"/>
      <c r="AK5" s="7"/>
      <c r="AL5" s="7"/>
      <c r="AM5" s="7"/>
      <c r="AN5" s="7"/>
    </row>
    <row r="6" spans="1:40" ht="21" customHeight="1">
      <c r="A6" s="7"/>
      <c r="B6" s="598"/>
      <c r="C6" s="599"/>
      <c r="D6" s="599"/>
      <c r="E6" s="599"/>
      <c r="F6" s="599"/>
      <c r="G6" s="599"/>
      <c r="H6" s="599"/>
      <c r="I6" s="599"/>
      <c r="J6" s="599"/>
      <c r="K6" s="600"/>
      <c r="L6" s="328" t="s">
        <v>55</v>
      </c>
      <c r="M6" s="287"/>
      <c r="N6" s="287"/>
      <c r="O6" s="287"/>
      <c r="P6" s="288"/>
      <c r="Q6" s="1073" t="s">
        <v>730</v>
      </c>
      <c r="R6" s="1074"/>
      <c r="S6" s="1074"/>
      <c r="T6" s="1075"/>
      <c r="U6" s="1075"/>
      <c r="V6" s="1075"/>
      <c r="W6" s="1075"/>
      <c r="X6" s="1075"/>
      <c r="Y6" s="1075"/>
      <c r="Z6" s="1075"/>
      <c r="AA6" s="1075"/>
      <c r="AB6" s="1075"/>
      <c r="AC6" s="1075"/>
      <c r="AD6" s="1075"/>
      <c r="AE6" s="1075"/>
      <c r="AF6" s="1075"/>
      <c r="AG6" s="1075"/>
      <c r="AH6" s="1075"/>
      <c r="AI6" s="1075"/>
      <c r="AJ6" s="1076"/>
      <c r="AK6" s="7"/>
      <c r="AL6" s="7"/>
      <c r="AM6" s="7"/>
      <c r="AN6" s="7"/>
    </row>
    <row r="7" spans="1:40" ht="21" customHeight="1">
      <c r="A7" s="7"/>
      <c r="B7" s="348"/>
      <c r="C7" s="349"/>
      <c r="D7" s="349"/>
      <c r="E7" s="349"/>
      <c r="F7" s="349"/>
      <c r="G7" s="349"/>
      <c r="H7" s="349"/>
      <c r="I7" s="349"/>
      <c r="J7" s="349"/>
      <c r="K7" s="350"/>
      <c r="L7" s="328" t="s">
        <v>56</v>
      </c>
      <c r="M7" s="287"/>
      <c r="N7" s="287"/>
      <c r="O7" s="287"/>
      <c r="P7" s="288"/>
      <c r="Q7" s="1073" t="s">
        <v>730</v>
      </c>
      <c r="R7" s="1074"/>
      <c r="S7" s="1074"/>
      <c r="T7" s="1075"/>
      <c r="U7" s="1075"/>
      <c r="V7" s="1075"/>
      <c r="W7" s="1075"/>
      <c r="X7" s="1075"/>
      <c r="Y7" s="1075"/>
      <c r="Z7" s="1075"/>
      <c r="AA7" s="1075"/>
      <c r="AB7" s="1075"/>
      <c r="AC7" s="1075"/>
      <c r="AD7" s="1075"/>
      <c r="AE7" s="1075"/>
      <c r="AF7" s="1075"/>
      <c r="AG7" s="1075"/>
      <c r="AH7" s="1075"/>
      <c r="AI7" s="1075"/>
      <c r="AJ7" s="1076"/>
      <c r="AK7" s="7"/>
      <c r="AL7" s="7"/>
      <c r="AM7" s="7"/>
      <c r="AN7" s="7"/>
    </row>
    <row r="8" spans="1:40" ht="21" customHeight="1" thickBot="1">
      <c r="A8" s="7"/>
      <c r="B8" s="664" t="s">
        <v>193</v>
      </c>
      <c r="C8" s="511"/>
      <c r="D8" s="511"/>
      <c r="E8" s="511"/>
      <c r="F8" s="511"/>
      <c r="G8" s="511"/>
      <c r="H8" s="511"/>
      <c r="I8" s="511"/>
      <c r="J8" s="511"/>
      <c r="K8" s="511"/>
      <c r="L8" s="511"/>
      <c r="M8" s="511"/>
      <c r="N8" s="511"/>
      <c r="O8" s="511"/>
      <c r="P8" s="512"/>
      <c r="Q8" s="1079" t="s">
        <v>731</v>
      </c>
      <c r="R8" s="1080"/>
      <c r="S8" s="1080"/>
      <c r="T8" s="1081"/>
      <c r="U8" s="1081"/>
      <c r="V8" s="1081"/>
      <c r="W8" s="1081"/>
      <c r="X8" s="1081"/>
      <c r="Y8" s="1081"/>
      <c r="Z8" s="1081"/>
      <c r="AA8" s="1081"/>
      <c r="AB8" s="1081"/>
      <c r="AC8" s="1081"/>
      <c r="AD8" s="1081"/>
      <c r="AE8" s="1081"/>
      <c r="AF8" s="1081"/>
      <c r="AG8" s="1081"/>
      <c r="AH8" s="1081"/>
      <c r="AI8" s="1081"/>
      <c r="AJ8" s="1082"/>
      <c r="AK8" s="7"/>
      <c r="AL8" s="7"/>
      <c r="AM8" s="7"/>
      <c r="AN8" s="7"/>
    </row>
    <row r="9" spans="1:40" ht="36" customHeight="1">
      <c r="A9" s="7"/>
      <c r="B9" s="1035" t="str">
        <f>IF(COUNTIF('１事業主体　２事業概要'!L24,"*有料*")=1,"窓口の名称（有料老人ホーム所管庁）","窓口の名称"&amp;CHAR(10)&amp;"（サービス付き高齢者向け住宅所管庁）")</f>
        <v>窓口の名称（有料老人ホーム所管庁）</v>
      </c>
      <c r="C9" s="1036"/>
      <c r="D9" s="1036"/>
      <c r="E9" s="1036"/>
      <c r="F9" s="1036"/>
      <c r="G9" s="1036"/>
      <c r="H9" s="1036"/>
      <c r="I9" s="1036"/>
      <c r="J9" s="1036"/>
      <c r="K9" s="346"/>
      <c r="L9" s="346"/>
      <c r="M9" s="346"/>
      <c r="N9" s="346"/>
      <c r="O9" s="346"/>
      <c r="P9" s="347"/>
      <c r="Q9" s="1037" t="str">
        <f>IF(COUNTIF('１事業主体　２事業概要'!L24,"*サービス付き*")=1,"東大阪市建築部住宅政策室企画推進課"&amp;CHAR(10)&amp;"東大阪市福祉部指導監査室介護事業者課","東大阪市福祉部指導監査室介護事業者課")</f>
        <v>東大阪市福祉部指導監査室介護事業者課</v>
      </c>
      <c r="R9" s="1038"/>
      <c r="S9" s="1038"/>
      <c r="T9" s="1039"/>
      <c r="U9" s="1039"/>
      <c r="V9" s="1039"/>
      <c r="W9" s="1039"/>
      <c r="X9" s="1039"/>
      <c r="Y9" s="1039"/>
      <c r="Z9" s="1039"/>
      <c r="AA9" s="1039"/>
      <c r="AB9" s="1039"/>
      <c r="AC9" s="1039"/>
      <c r="AD9" s="1039"/>
      <c r="AE9" s="1039"/>
      <c r="AF9" s="1039"/>
      <c r="AG9" s="1039"/>
      <c r="AH9" s="1039"/>
      <c r="AI9" s="1039"/>
      <c r="AJ9" s="1040"/>
      <c r="AK9" s="7"/>
      <c r="AL9" s="7"/>
      <c r="AM9" s="7"/>
      <c r="AN9" s="7"/>
    </row>
    <row r="10" spans="1:40" ht="36" customHeight="1">
      <c r="A10" s="7"/>
      <c r="B10" s="286" t="s">
        <v>370</v>
      </c>
      <c r="C10" s="287"/>
      <c r="D10" s="287"/>
      <c r="E10" s="287"/>
      <c r="F10" s="287"/>
      <c r="G10" s="287"/>
      <c r="H10" s="287"/>
      <c r="I10" s="287"/>
      <c r="J10" s="287"/>
      <c r="K10" s="287"/>
      <c r="L10" s="287"/>
      <c r="M10" s="287"/>
      <c r="N10" s="287"/>
      <c r="O10" s="287"/>
      <c r="P10" s="288"/>
      <c r="Q10" s="1041" t="str">
        <f>IF(COUNTIF('１事業主体　２事業概要'!L24,"*サービス付き*")=1,"06－4309－3232"&amp;CHAR(10)&amp;"06－4309－3317","06－4309－3317")</f>
        <v>06－4309－3317</v>
      </c>
      <c r="R10" s="1042"/>
      <c r="S10" s="1042"/>
      <c r="T10" s="1043"/>
      <c r="U10" s="1043"/>
      <c r="V10" s="1043"/>
      <c r="W10" s="1043"/>
      <c r="X10" s="1043"/>
      <c r="Y10" s="1043"/>
      <c r="Z10" s="1043"/>
      <c r="AA10" s="36" t="s">
        <v>384</v>
      </c>
      <c r="AB10" s="1047" t="str">
        <f>IF(COUNTIF('１事業主体　２事業概要'!L24,"*サービス付き*")=1,"06－4309－3834"&amp;CHAR(10)&amp;"06－4309－3848","06－4309－3848")</f>
        <v>06－4309－3848</v>
      </c>
      <c r="AC10" s="1047"/>
      <c r="AD10" s="1047"/>
      <c r="AE10" s="1047"/>
      <c r="AF10" s="1047"/>
      <c r="AG10" s="1047"/>
      <c r="AH10" s="1047"/>
      <c r="AI10" s="1047"/>
      <c r="AJ10" s="1048"/>
      <c r="AK10" s="7"/>
      <c r="AL10" s="7"/>
      <c r="AM10" s="7"/>
      <c r="AN10" s="7"/>
    </row>
    <row r="11" spans="1:40" ht="21" customHeight="1">
      <c r="A11" s="7"/>
      <c r="B11" s="276" t="s">
        <v>192</v>
      </c>
      <c r="C11" s="277"/>
      <c r="D11" s="277"/>
      <c r="E11" s="277"/>
      <c r="F11" s="277"/>
      <c r="G11" s="277"/>
      <c r="H11" s="277"/>
      <c r="I11" s="277"/>
      <c r="J11" s="277"/>
      <c r="K11" s="278"/>
      <c r="L11" s="328" t="s">
        <v>54</v>
      </c>
      <c r="M11" s="287"/>
      <c r="N11" s="287"/>
      <c r="O11" s="287"/>
      <c r="P11" s="288"/>
      <c r="Q11" s="1049" t="s">
        <v>777</v>
      </c>
      <c r="R11" s="1050"/>
      <c r="S11" s="1050"/>
      <c r="T11" s="1050"/>
      <c r="U11" s="1050"/>
      <c r="V11" s="1050"/>
      <c r="W11" s="1050"/>
      <c r="X11" s="1050"/>
      <c r="Y11" s="1050"/>
      <c r="Z11" s="1050"/>
      <c r="AA11" s="1050"/>
      <c r="AB11" s="1050"/>
      <c r="AC11" s="1050"/>
      <c r="AD11" s="1050"/>
      <c r="AE11" s="1050"/>
      <c r="AF11" s="1050"/>
      <c r="AG11" s="1050"/>
      <c r="AH11" s="1050"/>
      <c r="AI11" s="1050"/>
      <c r="AJ11" s="1051"/>
      <c r="AK11" s="7"/>
      <c r="AL11" s="7"/>
      <c r="AM11" s="7"/>
      <c r="AN11" s="7"/>
    </row>
    <row r="12" spans="1:40" ht="21" customHeight="1" thickBot="1">
      <c r="A12" s="7"/>
      <c r="B12" s="664" t="s">
        <v>193</v>
      </c>
      <c r="C12" s="511"/>
      <c r="D12" s="511"/>
      <c r="E12" s="511"/>
      <c r="F12" s="511"/>
      <c r="G12" s="511"/>
      <c r="H12" s="511"/>
      <c r="I12" s="511"/>
      <c r="J12" s="511"/>
      <c r="K12" s="511"/>
      <c r="L12" s="511"/>
      <c r="M12" s="511"/>
      <c r="N12" s="511"/>
      <c r="O12" s="511"/>
      <c r="P12" s="512"/>
      <c r="Q12" s="1044" t="s">
        <v>778</v>
      </c>
      <c r="R12" s="1045"/>
      <c r="S12" s="1045"/>
      <c r="T12" s="1045"/>
      <c r="U12" s="1045"/>
      <c r="V12" s="1045"/>
      <c r="W12" s="1045"/>
      <c r="X12" s="1045"/>
      <c r="Y12" s="1045"/>
      <c r="Z12" s="1045"/>
      <c r="AA12" s="1045"/>
      <c r="AB12" s="1045"/>
      <c r="AC12" s="1045"/>
      <c r="AD12" s="1045"/>
      <c r="AE12" s="1045"/>
      <c r="AF12" s="1045"/>
      <c r="AG12" s="1045"/>
      <c r="AH12" s="1045"/>
      <c r="AI12" s="1045"/>
      <c r="AJ12" s="1046"/>
      <c r="AK12" s="7"/>
      <c r="AL12" s="7"/>
      <c r="AM12" s="7"/>
      <c r="AN12" s="7"/>
    </row>
    <row r="13" spans="1:40" ht="21" customHeight="1">
      <c r="A13" s="7"/>
      <c r="B13" s="345" t="s">
        <v>241</v>
      </c>
      <c r="C13" s="346"/>
      <c r="D13" s="346"/>
      <c r="E13" s="346"/>
      <c r="F13" s="346"/>
      <c r="G13" s="346"/>
      <c r="H13" s="346"/>
      <c r="I13" s="346"/>
      <c r="J13" s="346"/>
      <c r="K13" s="346"/>
      <c r="L13" s="346"/>
      <c r="M13" s="346"/>
      <c r="N13" s="346"/>
      <c r="O13" s="346"/>
      <c r="P13" s="347"/>
      <c r="Q13" s="1052" t="s">
        <v>542</v>
      </c>
      <c r="R13" s="1053"/>
      <c r="S13" s="1053"/>
      <c r="T13" s="1053"/>
      <c r="U13" s="1053"/>
      <c r="V13" s="1053"/>
      <c r="W13" s="1053"/>
      <c r="X13" s="1053"/>
      <c r="Y13" s="1053"/>
      <c r="Z13" s="1053"/>
      <c r="AA13" s="1053"/>
      <c r="AB13" s="1053"/>
      <c r="AC13" s="1053"/>
      <c r="AD13" s="1053"/>
      <c r="AE13" s="1053"/>
      <c r="AF13" s="1053"/>
      <c r="AG13" s="1053"/>
      <c r="AH13" s="1053"/>
      <c r="AI13" s="1053"/>
      <c r="AJ13" s="1054"/>
      <c r="AK13" s="7"/>
      <c r="AL13" s="7"/>
      <c r="AM13" s="7"/>
      <c r="AN13" s="7"/>
    </row>
    <row r="14" spans="1:40" ht="21" customHeight="1">
      <c r="A14" s="7"/>
      <c r="B14" s="286" t="s">
        <v>370</v>
      </c>
      <c r="C14" s="287"/>
      <c r="D14" s="287"/>
      <c r="E14" s="287"/>
      <c r="F14" s="287"/>
      <c r="G14" s="287"/>
      <c r="H14" s="287"/>
      <c r="I14" s="287"/>
      <c r="J14" s="287"/>
      <c r="K14" s="287"/>
      <c r="L14" s="287"/>
      <c r="M14" s="287"/>
      <c r="N14" s="287"/>
      <c r="O14" s="287"/>
      <c r="P14" s="288"/>
      <c r="Q14" s="1055" t="s">
        <v>543</v>
      </c>
      <c r="R14" s="1056"/>
      <c r="S14" s="1056"/>
      <c r="T14" s="1056"/>
      <c r="U14" s="1056"/>
      <c r="V14" s="1056"/>
      <c r="W14" s="1056"/>
      <c r="X14" s="1056"/>
      <c r="Y14" s="1056"/>
      <c r="Z14" s="1056"/>
      <c r="AA14" s="36" t="s">
        <v>371</v>
      </c>
      <c r="AB14" s="1072" t="s">
        <v>544</v>
      </c>
      <c r="AC14" s="1072"/>
      <c r="AD14" s="1072"/>
      <c r="AE14" s="1072"/>
      <c r="AF14" s="1072"/>
      <c r="AG14" s="1072"/>
      <c r="AH14" s="1072"/>
      <c r="AI14" s="1072"/>
      <c r="AJ14" s="1048"/>
      <c r="AK14" s="7"/>
      <c r="AL14" s="7"/>
      <c r="AM14" s="7"/>
      <c r="AN14" s="7"/>
    </row>
    <row r="15" spans="1:40" ht="21" customHeight="1">
      <c r="A15" s="7"/>
      <c r="B15" s="276" t="s">
        <v>192</v>
      </c>
      <c r="C15" s="277"/>
      <c r="D15" s="277"/>
      <c r="E15" s="277"/>
      <c r="F15" s="277"/>
      <c r="G15" s="277"/>
      <c r="H15" s="277"/>
      <c r="I15" s="277"/>
      <c r="J15" s="277"/>
      <c r="K15" s="278"/>
      <c r="L15" s="328" t="s">
        <v>54</v>
      </c>
      <c r="M15" s="287"/>
      <c r="N15" s="287"/>
      <c r="O15" s="287"/>
      <c r="P15" s="288"/>
      <c r="Q15" s="1073" t="s">
        <v>539</v>
      </c>
      <c r="R15" s="1074"/>
      <c r="S15" s="1074"/>
      <c r="T15" s="1075"/>
      <c r="U15" s="1075"/>
      <c r="V15" s="1075"/>
      <c r="W15" s="1075"/>
      <c r="X15" s="1075"/>
      <c r="Y15" s="1075"/>
      <c r="Z15" s="1075"/>
      <c r="AA15" s="1075"/>
      <c r="AB15" s="1075"/>
      <c r="AC15" s="1075"/>
      <c r="AD15" s="1075"/>
      <c r="AE15" s="1075"/>
      <c r="AF15" s="1075"/>
      <c r="AG15" s="1075"/>
      <c r="AH15" s="1075"/>
      <c r="AI15" s="1075"/>
      <c r="AJ15" s="1076"/>
      <c r="AK15" s="7"/>
      <c r="AL15" s="7"/>
      <c r="AM15" s="7"/>
      <c r="AN15" s="7"/>
    </row>
    <row r="16" spans="1:40" ht="21" customHeight="1" thickBot="1">
      <c r="A16" s="7"/>
      <c r="B16" s="664" t="s">
        <v>193</v>
      </c>
      <c r="C16" s="511"/>
      <c r="D16" s="511"/>
      <c r="E16" s="511"/>
      <c r="F16" s="511"/>
      <c r="G16" s="511"/>
      <c r="H16" s="511"/>
      <c r="I16" s="511"/>
      <c r="J16" s="511"/>
      <c r="K16" s="511"/>
      <c r="L16" s="511"/>
      <c r="M16" s="511"/>
      <c r="N16" s="511"/>
      <c r="O16" s="511"/>
      <c r="P16" s="512"/>
      <c r="Q16" s="1079" t="s">
        <v>540</v>
      </c>
      <c r="R16" s="1080"/>
      <c r="S16" s="1080"/>
      <c r="T16" s="1081"/>
      <c r="U16" s="1081"/>
      <c r="V16" s="1081"/>
      <c r="W16" s="1081"/>
      <c r="X16" s="1081"/>
      <c r="Y16" s="1081"/>
      <c r="Z16" s="1081"/>
      <c r="AA16" s="1081"/>
      <c r="AB16" s="1081"/>
      <c r="AC16" s="1081"/>
      <c r="AD16" s="1081"/>
      <c r="AE16" s="1081"/>
      <c r="AF16" s="1081"/>
      <c r="AG16" s="1081"/>
      <c r="AH16" s="1081"/>
      <c r="AI16" s="1081"/>
      <c r="AJ16" s="1082"/>
      <c r="AK16" s="7"/>
      <c r="AL16" s="7"/>
      <c r="AM16" s="7"/>
      <c r="AN16" s="7"/>
    </row>
    <row r="17" spans="1:41" ht="21" customHeight="1">
      <c r="A17" s="7"/>
      <c r="B17" s="4"/>
      <c r="C17" s="4"/>
      <c r="D17" s="4"/>
      <c r="E17" s="4"/>
      <c r="F17" s="4"/>
      <c r="G17" s="4"/>
      <c r="H17" s="4"/>
      <c r="I17" s="4"/>
      <c r="J17" s="4"/>
      <c r="K17" s="4"/>
      <c r="L17" s="4"/>
      <c r="M17" s="4"/>
      <c r="N17" s="4"/>
      <c r="O17" s="4"/>
      <c r="P17" s="4"/>
      <c r="Q17" s="94"/>
      <c r="R17" s="94"/>
      <c r="S17" s="94"/>
      <c r="T17" s="4"/>
      <c r="U17" s="4"/>
      <c r="V17" s="4"/>
      <c r="W17" s="4"/>
      <c r="X17" s="4"/>
      <c r="Y17" s="4"/>
      <c r="Z17" s="4"/>
      <c r="AA17" s="4"/>
      <c r="AB17" s="4"/>
      <c r="AC17" s="4"/>
      <c r="AD17" s="4"/>
      <c r="AE17" s="4"/>
      <c r="AF17" s="4"/>
      <c r="AG17" s="4"/>
      <c r="AH17" s="4"/>
      <c r="AI17" s="4"/>
      <c r="AJ17" s="4"/>
      <c r="AK17" s="7"/>
      <c r="AL17" s="7"/>
      <c r="AM17" s="7"/>
      <c r="AN17" s="7"/>
    </row>
    <row r="18" spans="1:41" ht="21" customHeight="1" thickBot="1">
      <c r="A18" s="7"/>
      <c r="B18" s="824" t="s">
        <v>194</v>
      </c>
      <c r="C18" s="824"/>
      <c r="D18" s="824"/>
      <c r="E18" s="824"/>
      <c r="F18" s="824"/>
      <c r="G18" s="824"/>
      <c r="H18" s="824"/>
      <c r="I18" s="824"/>
      <c r="J18" s="824"/>
      <c r="K18" s="1057"/>
      <c r="L18" s="1057"/>
      <c r="M18" s="1057"/>
      <c r="N18" s="1057"/>
      <c r="O18" s="1057"/>
      <c r="P18" s="1057"/>
      <c r="Q18" s="1057"/>
      <c r="R18" s="1057"/>
      <c r="S18" s="1057"/>
      <c r="T18" s="1057"/>
      <c r="U18" s="1057"/>
      <c r="V18" s="1057"/>
      <c r="W18" s="1057"/>
      <c r="X18" s="1057"/>
      <c r="Y18" s="1057"/>
      <c r="Z18" s="1057"/>
      <c r="AA18" s="1057"/>
      <c r="AB18" s="1057"/>
      <c r="AC18" s="5"/>
      <c r="AD18" s="5"/>
      <c r="AE18" s="5"/>
      <c r="AF18" s="5"/>
      <c r="AG18" s="5"/>
      <c r="AH18" s="5"/>
      <c r="AI18" s="5"/>
      <c r="AJ18" s="7"/>
      <c r="AK18" s="7"/>
      <c r="AL18" s="7"/>
      <c r="AM18" s="7"/>
      <c r="AN18" s="7"/>
    </row>
    <row r="19" spans="1:41" ht="21" customHeight="1">
      <c r="A19" s="7"/>
      <c r="B19" s="345" t="s">
        <v>62</v>
      </c>
      <c r="C19" s="346"/>
      <c r="D19" s="346"/>
      <c r="E19" s="346"/>
      <c r="F19" s="346"/>
      <c r="G19" s="346"/>
      <c r="H19" s="346"/>
      <c r="I19" s="346"/>
      <c r="J19" s="346"/>
      <c r="K19" s="346"/>
      <c r="L19" s="346"/>
      <c r="M19" s="346"/>
      <c r="N19" s="346"/>
      <c r="O19" s="346"/>
      <c r="P19" s="347"/>
      <c r="Q19" s="431" t="s">
        <v>427</v>
      </c>
      <c r="R19" s="432"/>
      <c r="S19" s="432"/>
      <c r="T19" s="432"/>
      <c r="U19" s="432"/>
      <c r="V19" s="433"/>
      <c r="W19" s="1058" t="s">
        <v>732</v>
      </c>
      <c r="X19" s="1059"/>
      <c r="Y19" s="1059"/>
      <c r="Z19" s="1059"/>
      <c r="AA19" s="1059"/>
      <c r="AB19" s="1059"/>
      <c r="AC19" s="1059"/>
      <c r="AD19" s="1059"/>
      <c r="AE19" s="1059"/>
      <c r="AF19" s="1059"/>
      <c r="AG19" s="1059"/>
      <c r="AH19" s="1059"/>
      <c r="AI19" s="1059"/>
      <c r="AJ19" s="1060"/>
      <c r="AK19" s="7"/>
      <c r="AL19" s="264" t="str">
        <f>IF(W19="","未記入","")</f>
        <v/>
      </c>
      <c r="AM19" s="264"/>
      <c r="AN19" s="264"/>
      <c r="AO19" s="264"/>
    </row>
    <row r="20" spans="1:41" ht="21" customHeight="1">
      <c r="A20" s="7"/>
      <c r="B20" s="598"/>
      <c r="C20" s="599"/>
      <c r="D20" s="599"/>
      <c r="E20" s="599"/>
      <c r="F20" s="599"/>
      <c r="G20" s="599"/>
      <c r="H20" s="599"/>
      <c r="I20" s="599"/>
      <c r="J20" s="599"/>
      <c r="K20" s="599"/>
      <c r="L20" s="599"/>
      <c r="M20" s="599"/>
      <c r="N20" s="599"/>
      <c r="O20" s="599"/>
      <c r="P20" s="600"/>
      <c r="Q20" s="1109" t="s">
        <v>428</v>
      </c>
      <c r="R20" s="1110"/>
      <c r="S20" s="1110"/>
      <c r="T20" s="1110"/>
      <c r="U20" s="1110"/>
      <c r="V20" s="1111"/>
      <c r="W20" s="1112" t="s">
        <v>733</v>
      </c>
      <c r="X20" s="1113"/>
      <c r="Y20" s="1113"/>
      <c r="Z20" s="1113"/>
      <c r="AA20" s="1113"/>
      <c r="AB20" s="1113"/>
      <c r="AC20" s="1113"/>
      <c r="AD20" s="1113"/>
      <c r="AE20" s="1113"/>
      <c r="AF20" s="1113"/>
      <c r="AG20" s="1113"/>
      <c r="AH20" s="1113"/>
      <c r="AI20" s="1113"/>
      <c r="AJ20" s="1114"/>
      <c r="AK20" s="7"/>
      <c r="AL20" s="264" t="str">
        <f t="shared" ref="AL20" si="0">IF(W20="","未記入","")</f>
        <v/>
      </c>
      <c r="AM20" s="264"/>
      <c r="AN20" s="264"/>
      <c r="AO20" s="264"/>
    </row>
    <row r="21" spans="1:41" ht="21" customHeight="1">
      <c r="A21" s="7"/>
      <c r="B21" s="348"/>
      <c r="C21" s="349"/>
      <c r="D21" s="349"/>
      <c r="E21" s="349"/>
      <c r="F21" s="349"/>
      <c r="G21" s="349"/>
      <c r="H21" s="349"/>
      <c r="I21" s="349"/>
      <c r="J21" s="349"/>
      <c r="K21" s="349"/>
      <c r="L21" s="349"/>
      <c r="M21" s="349"/>
      <c r="N21" s="349"/>
      <c r="O21" s="349"/>
      <c r="P21" s="350"/>
      <c r="Q21" s="1109" t="s">
        <v>45</v>
      </c>
      <c r="R21" s="1110"/>
      <c r="S21" s="1110"/>
      <c r="T21" s="1110"/>
      <c r="U21" s="1110"/>
      <c r="V21" s="1111"/>
      <c r="W21" s="1112"/>
      <c r="X21" s="1113"/>
      <c r="Y21" s="1113"/>
      <c r="Z21" s="1113"/>
      <c r="AA21" s="1113"/>
      <c r="AB21" s="1113"/>
      <c r="AC21" s="1113"/>
      <c r="AD21" s="1113"/>
      <c r="AE21" s="1113"/>
      <c r="AF21" s="1113"/>
      <c r="AG21" s="1113"/>
      <c r="AH21" s="1113"/>
      <c r="AI21" s="1113"/>
      <c r="AJ21" s="1114"/>
      <c r="AK21" s="7"/>
      <c r="AL21" s="7"/>
      <c r="AM21" s="7"/>
      <c r="AN21" s="7"/>
    </row>
    <row r="22" spans="1:41" ht="21" customHeight="1">
      <c r="A22" s="7"/>
      <c r="B22" s="363" t="s">
        <v>377</v>
      </c>
      <c r="C22" s="340"/>
      <c r="D22" s="340"/>
      <c r="E22" s="340"/>
      <c r="F22" s="340"/>
      <c r="G22" s="340"/>
      <c r="H22" s="340"/>
      <c r="I22" s="340"/>
      <c r="J22" s="340"/>
      <c r="K22" s="340"/>
      <c r="L22" s="340"/>
      <c r="M22" s="340"/>
      <c r="N22" s="340"/>
      <c r="O22" s="340"/>
      <c r="P22" s="341"/>
      <c r="Q22" s="272" t="s">
        <v>734</v>
      </c>
      <c r="R22" s="273"/>
      <c r="S22" s="273"/>
      <c r="T22" s="273"/>
      <c r="U22" s="273"/>
      <c r="V22" s="273"/>
      <c r="W22" s="273"/>
      <c r="X22" s="273"/>
      <c r="Y22" s="273"/>
      <c r="Z22" s="273"/>
      <c r="AA22" s="273"/>
      <c r="AB22" s="273"/>
      <c r="AC22" s="273"/>
      <c r="AD22" s="273"/>
      <c r="AE22" s="273"/>
      <c r="AF22" s="273"/>
      <c r="AG22" s="273"/>
      <c r="AH22" s="273"/>
      <c r="AI22" s="273"/>
      <c r="AJ22" s="274"/>
      <c r="AK22" s="7"/>
      <c r="AL22" s="264" t="str">
        <f>IF(Q22="","未記入","")</f>
        <v/>
      </c>
      <c r="AM22" s="264"/>
      <c r="AN22" s="264"/>
      <c r="AO22" s="264"/>
    </row>
    <row r="23" spans="1:41" ht="21" customHeight="1" thickBot="1">
      <c r="A23" s="7"/>
      <c r="B23" s="300" t="s">
        <v>195</v>
      </c>
      <c r="C23" s="301"/>
      <c r="D23" s="301"/>
      <c r="E23" s="301"/>
      <c r="F23" s="301"/>
      <c r="G23" s="301"/>
      <c r="H23" s="301"/>
      <c r="I23" s="301"/>
      <c r="J23" s="301"/>
      <c r="K23" s="301"/>
      <c r="L23" s="301"/>
      <c r="M23" s="301"/>
      <c r="N23" s="301"/>
      <c r="O23" s="301"/>
      <c r="P23" s="302"/>
      <c r="Q23" s="817" t="s">
        <v>566</v>
      </c>
      <c r="R23" s="818"/>
      <c r="S23" s="818"/>
      <c r="T23" s="818"/>
      <c r="U23" s="818"/>
      <c r="V23" s="818"/>
      <c r="W23" s="1061"/>
      <c r="X23" s="1062"/>
      <c r="Y23" s="1062"/>
      <c r="Z23" s="1062"/>
      <c r="AA23" s="1062"/>
      <c r="AB23" s="1062"/>
      <c r="AC23" s="1062"/>
      <c r="AD23" s="1062"/>
      <c r="AE23" s="1062"/>
      <c r="AF23" s="1062"/>
      <c r="AG23" s="1062"/>
      <c r="AH23" s="1062"/>
      <c r="AI23" s="1062"/>
      <c r="AJ23" s="1063"/>
      <c r="AK23" s="7"/>
      <c r="AL23" s="264" t="str">
        <f>IF(Q23="","未記入","")</f>
        <v/>
      </c>
      <c r="AM23" s="264"/>
      <c r="AN23" s="264"/>
      <c r="AO23" s="264"/>
    </row>
    <row r="24" spans="1:41" ht="21" customHeight="1">
      <c r="A24" s="7"/>
      <c r="B24" s="7"/>
      <c r="C24" s="7"/>
      <c r="D24" s="7"/>
      <c r="E24" s="7"/>
      <c r="F24" s="7"/>
      <c r="G24" s="7"/>
      <c r="H24" s="7"/>
      <c r="I24" s="7"/>
      <c r="J24" s="7"/>
      <c r="K24" s="7"/>
      <c r="L24" s="7"/>
      <c r="M24" s="7"/>
      <c r="N24" s="7"/>
      <c r="O24" s="7"/>
      <c r="P24" s="7"/>
      <c r="Q24" s="16"/>
      <c r="R24" s="16"/>
      <c r="S24" s="16"/>
      <c r="T24" s="7"/>
      <c r="U24" s="7"/>
      <c r="V24" s="7"/>
      <c r="W24" s="7"/>
      <c r="X24" s="7"/>
      <c r="Y24" s="7"/>
      <c r="Z24" s="16"/>
      <c r="AA24" s="7"/>
      <c r="AB24" s="7"/>
      <c r="AC24" s="7"/>
      <c r="AD24" s="7"/>
      <c r="AE24" s="7"/>
      <c r="AF24" s="7"/>
      <c r="AG24" s="7"/>
      <c r="AH24" s="7"/>
      <c r="AI24" s="7"/>
      <c r="AJ24" s="7"/>
      <c r="AK24" s="7"/>
      <c r="AL24" s="7"/>
      <c r="AM24" s="7"/>
      <c r="AN24" s="7"/>
    </row>
    <row r="25" spans="1:41" ht="21" customHeight="1" thickBot="1">
      <c r="A25" s="7"/>
      <c r="B25" s="1122" t="s">
        <v>196</v>
      </c>
      <c r="C25" s="1122"/>
      <c r="D25" s="1122"/>
      <c r="E25" s="1122"/>
      <c r="F25" s="1122"/>
      <c r="G25" s="1122"/>
      <c r="H25" s="1122"/>
      <c r="I25" s="1122"/>
      <c r="J25" s="1122"/>
      <c r="K25" s="1122"/>
      <c r="L25" s="1122"/>
      <c r="M25" s="1122"/>
      <c r="N25" s="1122"/>
      <c r="O25" s="1122"/>
      <c r="P25" s="1122"/>
      <c r="Q25" s="1122"/>
      <c r="R25" s="1122"/>
      <c r="S25" s="1122"/>
      <c r="T25" s="1123"/>
      <c r="U25" s="1123"/>
      <c r="V25" s="1123"/>
      <c r="W25" s="1123"/>
      <c r="X25" s="1123"/>
      <c r="Y25" s="1123"/>
      <c r="Z25" s="1123"/>
      <c r="AA25" s="95"/>
      <c r="AB25" s="96"/>
      <c r="AC25" s="96"/>
      <c r="AD25" s="96"/>
      <c r="AE25" s="96"/>
      <c r="AF25" s="96"/>
      <c r="AG25" s="96"/>
      <c r="AH25" s="96"/>
      <c r="AI25" s="96"/>
      <c r="AJ25" s="96"/>
      <c r="AK25" s="7"/>
      <c r="AL25" s="7"/>
      <c r="AM25" s="7"/>
      <c r="AN25" s="7"/>
    </row>
    <row r="26" spans="1:41" ht="21" customHeight="1">
      <c r="A26" s="7"/>
      <c r="B26" s="1035" t="s">
        <v>357</v>
      </c>
      <c r="C26" s="1036"/>
      <c r="D26" s="1036"/>
      <c r="E26" s="1036"/>
      <c r="F26" s="1036"/>
      <c r="G26" s="1036"/>
      <c r="H26" s="1036"/>
      <c r="I26" s="1036"/>
      <c r="J26" s="1036"/>
      <c r="K26" s="1088"/>
      <c r="L26" s="1126" t="s">
        <v>566</v>
      </c>
      <c r="M26" s="1127"/>
      <c r="N26" s="1127"/>
      <c r="O26" s="1127"/>
      <c r="P26" s="1128"/>
      <c r="Q26" s="1105" t="s">
        <v>251</v>
      </c>
      <c r="R26" s="749"/>
      <c r="S26" s="749"/>
      <c r="T26" s="749"/>
      <c r="U26" s="749"/>
      <c r="V26" s="749"/>
      <c r="W26" s="1058" t="s">
        <v>735</v>
      </c>
      <c r="X26" s="1059"/>
      <c r="Y26" s="1059"/>
      <c r="Z26" s="1059"/>
      <c r="AA26" s="1059"/>
      <c r="AB26" s="1059"/>
      <c r="AC26" s="1059"/>
      <c r="AD26" s="1059"/>
      <c r="AE26" s="1059"/>
      <c r="AF26" s="1059"/>
      <c r="AG26" s="1059"/>
      <c r="AH26" s="1059"/>
      <c r="AI26" s="1059"/>
      <c r="AJ26" s="1060"/>
      <c r="AK26" s="7"/>
      <c r="AL26" s="264" t="str">
        <f>IF(L26="","未記入",IF(L26="あり",IF(W26="","未記入",""),""))</f>
        <v/>
      </c>
      <c r="AM26" s="264"/>
      <c r="AN26" s="264"/>
      <c r="AO26" s="264"/>
    </row>
    <row r="27" spans="1:41" ht="21" customHeight="1">
      <c r="A27" s="7"/>
      <c r="B27" s="335"/>
      <c r="C27" s="336"/>
      <c r="D27" s="336"/>
      <c r="E27" s="336"/>
      <c r="F27" s="336"/>
      <c r="G27" s="336"/>
      <c r="H27" s="336"/>
      <c r="I27" s="336"/>
      <c r="J27" s="336"/>
      <c r="K27" s="337"/>
      <c r="L27" s="1099"/>
      <c r="M27" s="1100"/>
      <c r="N27" s="1100"/>
      <c r="O27" s="1100"/>
      <c r="P27" s="1101"/>
      <c r="Q27" s="1124"/>
      <c r="R27" s="323" t="s">
        <v>249</v>
      </c>
      <c r="S27" s="323"/>
      <c r="T27" s="323"/>
      <c r="U27" s="323"/>
      <c r="V27" s="323"/>
      <c r="W27" s="1115" t="s">
        <v>567</v>
      </c>
      <c r="X27" s="1115"/>
      <c r="Y27" s="1116"/>
      <c r="Z27" s="1117" t="s">
        <v>792</v>
      </c>
      <c r="AA27" s="1118"/>
      <c r="AB27" s="1118"/>
      <c r="AC27" s="1118"/>
      <c r="AD27" s="1118"/>
      <c r="AE27" s="1118"/>
      <c r="AF27" s="1118"/>
      <c r="AG27" s="1118"/>
      <c r="AH27" s="1118"/>
      <c r="AI27" s="1118"/>
      <c r="AJ27" s="1119"/>
      <c r="AK27" s="7"/>
      <c r="AL27" s="264" t="str">
        <f>IF(L26="あり",IF(OR(W27="",Z27=""),"未記入",""),"")</f>
        <v/>
      </c>
      <c r="AM27" s="264"/>
      <c r="AN27" s="264"/>
      <c r="AO27" s="264"/>
    </row>
    <row r="28" spans="1:41" ht="21" customHeight="1">
      <c r="A28" s="7"/>
      <c r="B28" s="335"/>
      <c r="C28" s="336"/>
      <c r="D28" s="336"/>
      <c r="E28" s="336"/>
      <c r="F28" s="336"/>
      <c r="G28" s="336"/>
      <c r="H28" s="336"/>
      <c r="I28" s="336"/>
      <c r="J28" s="336"/>
      <c r="K28" s="337"/>
      <c r="L28" s="1099"/>
      <c r="M28" s="1100"/>
      <c r="N28" s="1100"/>
      <c r="O28" s="1100"/>
      <c r="P28" s="1101"/>
      <c r="Q28" s="1124"/>
      <c r="R28" s="323" t="s">
        <v>250</v>
      </c>
      <c r="S28" s="323"/>
      <c r="T28" s="323"/>
      <c r="U28" s="323"/>
      <c r="V28" s="323"/>
      <c r="W28" s="990" t="s">
        <v>566</v>
      </c>
      <c r="X28" s="991"/>
      <c r="Y28" s="991"/>
      <c r="Z28" s="991"/>
      <c r="AA28" s="991"/>
      <c r="AB28" s="991"/>
      <c r="AC28" s="991"/>
      <c r="AD28" s="991"/>
      <c r="AE28" s="991"/>
      <c r="AF28" s="991"/>
      <c r="AG28" s="991"/>
      <c r="AH28" s="991"/>
      <c r="AI28" s="991"/>
      <c r="AJ28" s="1086"/>
      <c r="AK28" s="7"/>
      <c r="AL28" s="264" t="str">
        <f>IF(L26="あり",IF(W28="","未記入",""),"")</f>
        <v/>
      </c>
      <c r="AM28" s="264"/>
      <c r="AN28" s="264"/>
      <c r="AO28" s="264"/>
    </row>
    <row r="29" spans="1:41" ht="21" customHeight="1" thickBot="1">
      <c r="A29" s="7"/>
      <c r="B29" s="332"/>
      <c r="C29" s="333"/>
      <c r="D29" s="333"/>
      <c r="E29" s="333"/>
      <c r="F29" s="333"/>
      <c r="G29" s="333"/>
      <c r="H29" s="333"/>
      <c r="I29" s="333"/>
      <c r="J29" s="333"/>
      <c r="K29" s="334"/>
      <c r="L29" s="1129"/>
      <c r="M29" s="1130"/>
      <c r="N29" s="1130"/>
      <c r="O29" s="1130"/>
      <c r="P29" s="1131"/>
      <c r="Q29" s="1125"/>
      <c r="R29" s="323"/>
      <c r="S29" s="323"/>
      <c r="T29" s="323"/>
      <c r="U29" s="323"/>
      <c r="V29" s="323"/>
      <c r="W29" s="196" t="s">
        <v>252</v>
      </c>
      <c r="X29" s="189"/>
      <c r="Y29" s="188"/>
      <c r="Z29" s="196"/>
      <c r="AA29" s="189"/>
      <c r="AB29" s="1120" t="s">
        <v>736</v>
      </c>
      <c r="AC29" s="1120"/>
      <c r="AD29" s="1120"/>
      <c r="AE29" s="1120"/>
      <c r="AF29" s="1120"/>
      <c r="AG29" s="1120"/>
      <c r="AH29" s="1120"/>
      <c r="AI29" s="1120"/>
      <c r="AJ29" s="1121"/>
      <c r="AK29" s="7"/>
      <c r="AL29" s="264" t="str">
        <f>IF(W28="あり",IF(AB29="","未記入",""),"")</f>
        <v/>
      </c>
      <c r="AM29" s="264"/>
      <c r="AN29" s="264"/>
      <c r="AO29" s="264"/>
    </row>
    <row r="30" spans="1:41" ht="21" customHeight="1">
      <c r="A30" s="7"/>
      <c r="B30" s="329" t="s">
        <v>197</v>
      </c>
      <c r="C30" s="330"/>
      <c r="D30" s="330"/>
      <c r="E30" s="330"/>
      <c r="F30" s="330"/>
      <c r="G30" s="330"/>
      <c r="H30" s="330"/>
      <c r="I30" s="330"/>
      <c r="J30" s="330"/>
      <c r="K30" s="330"/>
      <c r="L30" s="1096" t="s">
        <v>566</v>
      </c>
      <c r="M30" s="1097"/>
      <c r="N30" s="1097"/>
      <c r="O30" s="1097"/>
      <c r="P30" s="1098"/>
      <c r="Q30" s="1105" t="s">
        <v>251</v>
      </c>
      <c r="R30" s="749"/>
      <c r="S30" s="749"/>
      <c r="T30" s="749"/>
      <c r="U30" s="749"/>
      <c r="V30" s="749"/>
      <c r="W30" s="749"/>
      <c r="X30" s="749"/>
      <c r="Y30" s="749"/>
      <c r="Z30" s="150"/>
      <c r="AA30" s="150"/>
      <c r="AB30" s="150"/>
      <c r="AC30" s="150"/>
      <c r="AD30" s="150"/>
      <c r="AE30" s="150"/>
      <c r="AF30" s="150"/>
      <c r="AG30" s="150"/>
      <c r="AH30" s="150"/>
      <c r="AI30" s="150"/>
      <c r="AJ30" s="153"/>
      <c r="AK30" s="7"/>
      <c r="AL30" s="264" t="str">
        <f>IF(L30="","未記入","")</f>
        <v/>
      </c>
      <c r="AM30" s="264"/>
      <c r="AN30" s="264"/>
      <c r="AO30" s="264"/>
    </row>
    <row r="31" spans="1:41" ht="21" customHeight="1">
      <c r="A31" s="7"/>
      <c r="B31" s="335"/>
      <c r="C31" s="336"/>
      <c r="D31" s="336"/>
      <c r="E31" s="336"/>
      <c r="F31" s="336"/>
      <c r="G31" s="336"/>
      <c r="H31" s="336"/>
      <c r="I31" s="336"/>
      <c r="J31" s="336"/>
      <c r="K31" s="336"/>
      <c r="L31" s="1099"/>
      <c r="M31" s="1100"/>
      <c r="N31" s="1100"/>
      <c r="O31" s="1100"/>
      <c r="P31" s="1101"/>
      <c r="Q31" s="154"/>
      <c r="R31" s="323" t="s">
        <v>249</v>
      </c>
      <c r="S31" s="323"/>
      <c r="T31" s="323"/>
      <c r="U31" s="323"/>
      <c r="V31" s="323"/>
      <c r="W31" s="1115" t="s">
        <v>567</v>
      </c>
      <c r="X31" s="1115"/>
      <c r="Y31" s="1116"/>
      <c r="Z31" s="1117" t="s">
        <v>793</v>
      </c>
      <c r="AA31" s="1118"/>
      <c r="AB31" s="1118"/>
      <c r="AC31" s="1118"/>
      <c r="AD31" s="1118"/>
      <c r="AE31" s="1118"/>
      <c r="AF31" s="1118"/>
      <c r="AG31" s="1118"/>
      <c r="AH31" s="1118"/>
      <c r="AI31" s="1118"/>
      <c r="AJ31" s="1119"/>
      <c r="AK31" s="7"/>
      <c r="AL31" s="264" t="str">
        <f>IF(L30="あり",IF(OR(W31="",Z31=""),"未記入",""),"")</f>
        <v/>
      </c>
      <c r="AM31" s="264"/>
      <c r="AN31" s="264"/>
      <c r="AO31" s="264"/>
    </row>
    <row r="32" spans="1:41" ht="21" customHeight="1">
      <c r="A32" s="7"/>
      <c r="B32" s="335"/>
      <c r="C32" s="336"/>
      <c r="D32" s="336"/>
      <c r="E32" s="336"/>
      <c r="F32" s="336"/>
      <c r="G32" s="336"/>
      <c r="H32" s="336"/>
      <c r="I32" s="336"/>
      <c r="J32" s="336"/>
      <c r="K32" s="336"/>
      <c r="L32" s="1099"/>
      <c r="M32" s="1100"/>
      <c r="N32" s="1100"/>
      <c r="O32" s="1100"/>
      <c r="P32" s="1101"/>
      <c r="Q32" s="154"/>
      <c r="R32" s="839" t="s">
        <v>198</v>
      </c>
      <c r="S32" s="840"/>
      <c r="T32" s="840"/>
      <c r="U32" s="840"/>
      <c r="V32" s="841"/>
      <c r="W32" s="1106" t="s">
        <v>737</v>
      </c>
      <c r="X32" s="1107"/>
      <c r="Y32" s="1107"/>
      <c r="Z32" s="1107"/>
      <c r="AA32" s="1107"/>
      <c r="AB32" s="1107"/>
      <c r="AC32" s="1107"/>
      <c r="AD32" s="1107"/>
      <c r="AE32" s="1107"/>
      <c r="AF32" s="1107"/>
      <c r="AG32" s="1107"/>
      <c r="AH32" s="1107"/>
      <c r="AI32" s="1107"/>
      <c r="AJ32" s="1108"/>
      <c r="AK32" s="7"/>
      <c r="AL32" s="264" t="str">
        <f>IF(L30="あり",IF(W32="","未記入",""),"")</f>
        <v/>
      </c>
      <c r="AM32" s="264"/>
      <c r="AN32" s="264"/>
      <c r="AO32" s="264"/>
    </row>
    <row r="33" spans="1:41" ht="21" customHeight="1">
      <c r="A33" s="7"/>
      <c r="B33" s="335"/>
      <c r="C33" s="336"/>
      <c r="D33" s="336"/>
      <c r="E33" s="336"/>
      <c r="F33" s="336"/>
      <c r="G33" s="336"/>
      <c r="H33" s="336"/>
      <c r="I33" s="336"/>
      <c r="J33" s="336"/>
      <c r="K33" s="336"/>
      <c r="L33" s="1099"/>
      <c r="M33" s="1100"/>
      <c r="N33" s="1100"/>
      <c r="O33" s="1100"/>
      <c r="P33" s="1101"/>
      <c r="Q33" s="154"/>
      <c r="R33" s="323" t="s">
        <v>250</v>
      </c>
      <c r="S33" s="323"/>
      <c r="T33" s="323"/>
      <c r="U33" s="323"/>
      <c r="V33" s="323"/>
      <c r="W33" s="990" t="s">
        <v>566</v>
      </c>
      <c r="X33" s="991"/>
      <c r="Y33" s="991"/>
      <c r="Z33" s="991"/>
      <c r="AA33" s="991"/>
      <c r="AB33" s="991"/>
      <c r="AC33" s="991"/>
      <c r="AD33" s="991"/>
      <c r="AE33" s="991"/>
      <c r="AF33" s="991"/>
      <c r="AG33" s="991"/>
      <c r="AH33" s="991"/>
      <c r="AI33" s="991"/>
      <c r="AJ33" s="1086"/>
      <c r="AK33" s="7"/>
      <c r="AL33" s="264" t="str">
        <f>IF(L30="あり",IF(W33="","未記入",""),"")</f>
        <v/>
      </c>
      <c r="AM33" s="264"/>
      <c r="AN33" s="264"/>
      <c r="AO33" s="264"/>
    </row>
    <row r="34" spans="1:41" ht="21" customHeight="1" thickBot="1">
      <c r="A34" s="7"/>
      <c r="B34" s="595"/>
      <c r="C34" s="596"/>
      <c r="D34" s="596"/>
      <c r="E34" s="596"/>
      <c r="F34" s="596"/>
      <c r="G34" s="596"/>
      <c r="H34" s="596"/>
      <c r="I34" s="596"/>
      <c r="J34" s="596"/>
      <c r="K34" s="596"/>
      <c r="L34" s="1102"/>
      <c r="M34" s="1103"/>
      <c r="N34" s="1103"/>
      <c r="O34" s="1103"/>
      <c r="P34" s="1104"/>
      <c r="Q34" s="155"/>
      <c r="R34" s="325"/>
      <c r="S34" s="325"/>
      <c r="T34" s="325"/>
      <c r="U34" s="325"/>
      <c r="V34" s="325"/>
      <c r="W34" s="190" t="s">
        <v>252</v>
      </c>
      <c r="X34" s="191"/>
      <c r="Y34" s="193"/>
      <c r="Z34" s="190"/>
      <c r="AA34" s="191"/>
      <c r="AB34" s="1094" t="s">
        <v>738</v>
      </c>
      <c r="AC34" s="1094"/>
      <c r="AD34" s="1094"/>
      <c r="AE34" s="1094"/>
      <c r="AF34" s="1094"/>
      <c r="AG34" s="1094"/>
      <c r="AH34" s="1094"/>
      <c r="AI34" s="1094"/>
      <c r="AJ34" s="1095"/>
      <c r="AK34" s="7"/>
      <c r="AL34" s="264" t="str">
        <f>IF(W33="あり",IF(AB34="","未記入",""),"")</f>
        <v/>
      </c>
      <c r="AM34" s="264"/>
      <c r="AN34" s="264"/>
      <c r="AO34" s="264"/>
    </row>
    <row r="35" spans="1:41" ht="21" customHeight="1">
      <c r="A35" s="7"/>
      <c r="B35" s="42"/>
      <c r="C35" s="42"/>
      <c r="D35" s="42"/>
      <c r="E35" s="42"/>
      <c r="F35" s="42"/>
      <c r="G35" s="42"/>
      <c r="H35" s="42"/>
      <c r="I35" s="42"/>
      <c r="J35" s="42"/>
      <c r="K35" s="42"/>
      <c r="L35" s="4"/>
      <c r="M35" s="4"/>
      <c r="N35" s="4"/>
      <c r="O35" s="4"/>
      <c r="P35" s="4"/>
      <c r="Q35" s="94"/>
      <c r="R35" s="94"/>
      <c r="S35" s="94"/>
      <c r="T35" s="94"/>
      <c r="U35" s="94"/>
      <c r="V35" s="94"/>
      <c r="W35" s="94"/>
      <c r="X35" s="94"/>
      <c r="Y35" s="94"/>
      <c r="Z35" s="94"/>
      <c r="AA35" s="94"/>
      <c r="AB35" s="94"/>
      <c r="AC35" s="94"/>
      <c r="AD35" s="94"/>
      <c r="AE35" s="94"/>
      <c r="AF35" s="94"/>
      <c r="AG35" s="94"/>
      <c r="AH35" s="94"/>
      <c r="AI35" s="94"/>
      <c r="AJ35" s="94"/>
      <c r="AK35" s="7"/>
      <c r="AL35" s="7"/>
      <c r="AM35" s="7"/>
      <c r="AN35" s="7"/>
    </row>
    <row r="36" spans="1:41" ht="21" customHeight="1" thickBot="1">
      <c r="A36" s="72" t="s">
        <v>201</v>
      </c>
      <c r="B36" s="1089" t="s">
        <v>202</v>
      </c>
      <c r="C36" s="1089"/>
      <c r="D36" s="1089"/>
      <c r="E36" s="1089"/>
      <c r="F36" s="1089"/>
      <c r="G36" s="1089"/>
      <c r="H36" s="1089"/>
      <c r="I36" s="1089"/>
      <c r="J36" s="1089"/>
      <c r="K36" s="1089"/>
      <c r="L36" s="630"/>
      <c r="M36" s="630"/>
      <c r="N36" s="630"/>
      <c r="O36" s="630"/>
      <c r="P36" s="630"/>
      <c r="Q36" s="630"/>
      <c r="R36" s="630"/>
      <c r="S36" s="630"/>
      <c r="T36" s="630"/>
      <c r="U36" s="630"/>
      <c r="V36" s="630"/>
      <c r="W36" s="630"/>
      <c r="X36" s="630"/>
      <c r="Y36" s="630"/>
      <c r="Z36" s="630"/>
      <c r="AA36" s="7"/>
      <c r="AB36" s="7"/>
      <c r="AC36" s="7"/>
      <c r="AD36" s="7"/>
      <c r="AE36" s="7"/>
      <c r="AF36" s="7"/>
      <c r="AG36" s="7"/>
      <c r="AH36" s="7"/>
      <c r="AI36" s="7"/>
      <c r="AJ36" s="7"/>
      <c r="AK36" s="7"/>
      <c r="AL36" s="7"/>
      <c r="AM36" s="7"/>
      <c r="AN36" s="7"/>
    </row>
    <row r="37" spans="1:41" ht="21" customHeight="1">
      <c r="A37" s="16"/>
      <c r="B37" s="1090" t="s">
        <v>203</v>
      </c>
      <c r="C37" s="750"/>
      <c r="D37" s="750"/>
      <c r="E37" s="750"/>
      <c r="F37" s="750"/>
      <c r="G37" s="750"/>
      <c r="H37" s="750"/>
      <c r="I37" s="750"/>
      <c r="J37" s="750"/>
      <c r="K37" s="1091"/>
      <c r="L37" s="879" t="s">
        <v>739</v>
      </c>
      <c r="M37" s="880"/>
      <c r="N37" s="880"/>
      <c r="O37" s="880"/>
      <c r="P37" s="880"/>
      <c r="Q37" s="880"/>
      <c r="R37" s="880"/>
      <c r="S37" s="880"/>
      <c r="T37" s="880"/>
      <c r="U37" s="880"/>
      <c r="V37" s="880"/>
      <c r="W37" s="880"/>
      <c r="X37" s="880"/>
      <c r="Y37" s="880"/>
      <c r="Z37" s="880"/>
      <c r="AA37" s="880"/>
      <c r="AB37" s="880"/>
      <c r="AC37" s="880"/>
      <c r="AD37" s="880"/>
      <c r="AE37" s="880"/>
      <c r="AF37" s="880"/>
      <c r="AG37" s="880"/>
      <c r="AH37" s="880"/>
      <c r="AI37" s="880"/>
      <c r="AJ37" s="1087"/>
      <c r="AK37" s="7"/>
      <c r="AL37" s="264" t="str">
        <f>IF(L37="","未記入","")</f>
        <v/>
      </c>
      <c r="AM37" s="264"/>
      <c r="AN37" s="264"/>
      <c r="AO37" s="264"/>
    </row>
    <row r="38" spans="1:41" ht="21" customHeight="1">
      <c r="A38" s="16"/>
      <c r="B38" s="851" t="s">
        <v>204</v>
      </c>
      <c r="C38" s="841"/>
      <c r="D38" s="841"/>
      <c r="E38" s="841"/>
      <c r="F38" s="841"/>
      <c r="G38" s="841"/>
      <c r="H38" s="841"/>
      <c r="I38" s="841"/>
      <c r="J38" s="841"/>
      <c r="K38" s="796"/>
      <c r="L38" s="990" t="s">
        <v>739</v>
      </c>
      <c r="M38" s="991"/>
      <c r="N38" s="991"/>
      <c r="O38" s="991"/>
      <c r="P38" s="991"/>
      <c r="Q38" s="991"/>
      <c r="R38" s="991"/>
      <c r="S38" s="991"/>
      <c r="T38" s="991"/>
      <c r="U38" s="991"/>
      <c r="V38" s="991"/>
      <c r="W38" s="991"/>
      <c r="X38" s="991"/>
      <c r="Y38" s="991"/>
      <c r="Z38" s="991"/>
      <c r="AA38" s="991"/>
      <c r="AB38" s="991"/>
      <c r="AC38" s="991"/>
      <c r="AD38" s="991"/>
      <c r="AE38" s="991"/>
      <c r="AF38" s="991"/>
      <c r="AG38" s="991"/>
      <c r="AH38" s="991"/>
      <c r="AI38" s="991"/>
      <c r="AJ38" s="1086"/>
      <c r="AK38" s="7"/>
      <c r="AL38" s="264" t="str">
        <f t="shared" ref="AL38:AL41" si="1">IF(L38="","未記入","")</f>
        <v/>
      </c>
      <c r="AM38" s="264"/>
      <c r="AN38" s="264"/>
      <c r="AO38" s="264"/>
    </row>
    <row r="39" spans="1:41" ht="21" customHeight="1">
      <c r="A39" s="16"/>
      <c r="B39" s="1092" t="s">
        <v>205</v>
      </c>
      <c r="C39" s="885"/>
      <c r="D39" s="885"/>
      <c r="E39" s="885"/>
      <c r="F39" s="885"/>
      <c r="G39" s="885"/>
      <c r="H39" s="885"/>
      <c r="I39" s="885"/>
      <c r="J39" s="885"/>
      <c r="K39" s="1093"/>
      <c r="L39" s="990" t="s">
        <v>740</v>
      </c>
      <c r="M39" s="991"/>
      <c r="N39" s="991"/>
      <c r="O39" s="991"/>
      <c r="P39" s="991"/>
      <c r="Q39" s="991"/>
      <c r="R39" s="991"/>
      <c r="S39" s="991"/>
      <c r="T39" s="991"/>
      <c r="U39" s="991"/>
      <c r="V39" s="991"/>
      <c r="W39" s="991"/>
      <c r="X39" s="991"/>
      <c r="Y39" s="991"/>
      <c r="Z39" s="991"/>
      <c r="AA39" s="991"/>
      <c r="AB39" s="991"/>
      <c r="AC39" s="991"/>
      <c r="AD39" s="991"/>
      <c r="AE39" s="991"/>
      <c r="AF39" s="991"/>
      <c r="AG39" s="991"/>
      <c r="AH39" s="991"/>
      <c r="AI39" s="991"/>
      <c r="AJ39" s="1086"/>
      <c r="AK39" s="7"/>
      <c r="AL39" s="264" t="str">
        <f t="shared" si="1"/>
        <v/>
      </c>
      <c r="AM39" s="264"/>
      <c r="AN39" s="264"/>
      <c r="AO39" s="264"/>
    </row>
    <row r="40" spans="1:41" ht="21" customHeight="1">
      <c r="A40" s="16"/>
      <c r="B40" s="851" t="s">
        <v>206</v>
      </c>
      <c r="C40" s="841"/>
      <c r="D40" s="841"/>
      <c r="E40" s="841"/>
      <c r="F40" s="841"/>
      <c r="G40" s="841"/>
      <c r="H40" s="841"/>
      <c r="I40" s="841"/>
      <c r="J40" s="841"/>
      <c r="K40" s="796"/>
      <c r="L40" s="990" t="s">
        <v>739</v>
      </c>
      <c r="M40" s="991"/>
      <c r="N40" s="991"/>
      <c r="O40" s="991"/>
      <c r="P40" s="991"/>
      <c r="Q40" s="991"/>
      <c r="R40" s="991"/>
      <c r="S40" s="991"/>
      <c r="T40" s="991"/>
      <c r="U40" s="991"/>
      <c r="V40" s="991"/>
      <c r="W40" s="991"/>
      <c r="X40" s="991"/>
      <c r="Y40" s="991"/>
      <c r="Z40" s="991"/>
      <c r="AA40" s="991"/>
      <c r="AB40" s="991"/>
      <c r="AC40" s="991"/>
      <c r="AD40" s="991"/>
      <c r="AE40" s="991"/>
      <c r="AF40" s="991"/>
      <c r="AG40" s="991"/>
      <c r="AH40" s="991"/>
      <c r="AI40" s="991"/>
      <c r="AJ40" s="1086"/>
      <c r="AK40" s="7"/>
      <c r="AL40" s="264" t="str">
        <f t="shared" si="1"/>
        <v/>
      </c>
      <c r="AM40" s="264"/>
      <c r="AN40" s="264"/>
      <c r="AO40" s="264"/>
    </row>
    <row r="41" spans="1:41" ht="21" customHeight="1" thickBot="1">
      <c r="A41" s="16"/>
      <c r="B41" s="1083" t="s">
        <v>207</v>
      </c>
      <c r="C41" s="900"/>
      <c r="D41" s="900"/>
      <c r="E41" s="900"/>
      <c r="F41" s="900"/>
      <c r="G41" s="900"/>
      <c r="H41" s="900"/>
      <c r="I41" s="900"/>
      <c r="J41" s="900"/>
      <c r="K41" s="1084"/>
      <c r="L41" s="993" t="s">
        <v>740</v>
      </c>
      <c r="M41" s="994"/>
      <c r="N41" s="994"/>
      <c r="O41" s="994"/>
      <c r="P41" s="994"/>
      <c r="Q41" s="994"/>
      <c r="R41" s="994"/>
      <c r="S41" s="994"/>
      <c r="T41" s="994"/>
      <c r="U41" s="994"/>
      <c r="V41" s="994"/>
      <c r="W41" s="994"/>
      <c r="X41" s="994"/>
      <c r="Y41" s="994"/>
      <c r="Z41" s="994"/>
      <c r="AA41" s="994"/>
      <c r="AB41" s="994"/>
      <c r="AC41" s="994"/>
      <c r="AD41" s="994"/>
      <c r="AE41" s="994"/>
      <c r="AF41" s="994"/>
      <c r="AG41" s="994"/>
      <c r="AH41" s="994"/>
      <c r="AI41" s="994"/>
      <c r="AJ41" s="1085"/>
      <c r="AK41" s="7"/>
      <c r="AL41" s="264" t="str">
        <f t="shared" si="1"/>
        <v/>
      </c>
      <c r="AM41" s="264"/>
      <c r="AN41" s="264"/>
      <c r="AO41" s="264"/>
    </row>
  </sheetData>
  <sheetProtection algorithmName="SHA-512" hashValue="cpmgLfWqITxhGmcJQaZBsE5elVuynGDlGoHKSJALnsmHmUIHQ0KY/w3dsx4Uher9CRB5RgSKigV+AhDAWoMvRg==" saltValue="FKBIx3XZG8efJn0RAMt9bA==" spinCount="100000" sheet="1" objects="1" scenarios="1" formatCells="0" formatRows="0"/>
  <mergeCells count="101">
    <mergeCell ref="Q30:Y30"/>
    <mergeCell ref="R33:V34"/>
    <mergeCell ref="R32:V32"/>
    <mergeCell ref="W32:AJ32"/>
    <mergeCell ref="Q19:V19"/>
    <mergeCell ref="Q20:V20"/>
    <mergeCell ref="Q21:V21"/>
    <mergeCell ref="W20:AJ20"/>
    <mergeCell ref="W21:AJ21"/>
    <mergeCell ref="W27:Y27"/>
    <mergeCell ref="W28:AJ28"/>
    <mergeCell ref="Z27:AJ27"/>
    <mergeCell ref="AB29:AJ29"/>
    <mergeCell ref="R31:V31"/>
    <mergeCell ref="W31:Y31"/>
    <mergeCell ref="Z31:AJ31"/>
    <mergeCell ref="B25:Z25"/>
    <mergeCell ref="Q26:V26"/>
    <mergeCell ref="W26:AJ26"/>
    <mergeCell ref="Q27:Q29"/>
    <mergeCell ref="B22:P22"/>
    <mergeCell ref="Q22:AJ22"/>
    <mergeCell ref="L26:P29"/>
    <mergeCell ref="R28:V29"/>
    <mergeCell ref="B41:K41"/>
    <mergeCell ref="B14:P14"/>
    <mergeCell ref="Q16:AJ16"/>
    <mergeCell ref="B16:P16"/>
    <mergeCell ref="L15:P15"/>
    <mergeCell ref="Q15:AJ15"/>
    <mergeCell ref="B15:K15"/>
    <mergeCell ref="L41:AJ41"/>
    <mergeCell ref="L39:AJ39"/>
    <mergeCell ref="L37:AJ37"/>
    <mergeCell ref="L40:AJ40"/>
    <mergeCell ref="L38:AJ38"/>
    <mergeCell ref="B40:K40"/>
    <mergeCell ref="B19:P21"/>
    <mergeCell ref="B30:K34"/>
    <mergeCell ref="B26:K29"/>
    <mergeCell ref="B23:P23"/>
    <mergeCell ref="B36:Z36"/>
    <mergeCell ref="B37:K37"/>
    <mergeCell ref="B38:K38"/>
    <mergeCell ref="B39:K39"/>
    <mergeCell ref="AB34:AJ34"/>
    <mergeCell ref="L30:P34"/>
    <mergeCell ref="W33:AJ33"/>
    <mergeCell ref="R27:V27"/>
    <mergeCell ref="W19:AJ19"/>
    <mergeCell ref="Q23:V23"/>
    <mergeCell ref="W23:AJ23"/>
    <mergeCell ref="B1:P1"/>
    <mergeCell ref="B3:P3"/>
    <mergeCell ref="B4:P4"/>
    <mergeCell ref="B2:AJ2"/>
    <mergeCell ref="L5:P5"/>
    <mergeCell ref="Q3:AJ3"/>
    <mergeCell ref="AB4:AJ4"/>
    <mergeCell ref="Q5:AJ5"/>
    <mergeCell ref="Q4:Z4"/>
    <mergeCell ref="B5:K7"/>
    <mergeCell ref="Q6:AJ6"/>
    <mergeCell ref="Q7:AJ7"/>
    <mergeCell ref="Q8:AJ8"/>
    <mergeCell ref="L6:P6"/>
    <mergeCell ref="L7:P7"/>
    <mergeCell ref="B8:P8"/>
    <mergeCell ref="AB14:AJ14"/>
    <mergeCell ref="AL19:AO19"/>
    <mergeCell ref="AL20:AO20"/>
    <mergeCell ref="AL22:AO22"/>
    <mergeCell ref="AL23:AO23"/>
    <mergeCell ref="B9:P9"/>
    <mergeCell ref="Q9:AJ9"/>
    <mergeCell ref="B10:P10"/>
    <mergeCell ref="Q10:Z10"/>
    <mergeCell ref="B12:P12"/>
    <mergeCell ref="Q12:AJ12"/>
    <mergeCell ref="AB10:AJ10"/>
    <mergeCell ref="B11:K11"/>
    <mergeCell ref="L11:P11"/>
    <mergeCell ref="Q11:AJ11"/>
    <mergeCell ref="B13:P13"/>
    <mergeCell ref="Q13:AJ13"/>
    <mergeCell ref="Q14:Z14"/>
    <mergeCell ref="B18:AB18"/>
    <mergeCell ref="AL37:AO37"/>
    <mergeCell ref="AL38:AO38"/>
    <mergeCell ref="AL39:AO39"/>
    <mergeCell ref="AL40:AO40"/>
    <mergeCell ref="AL41:AO41"/>
    <mergeCell ref="AL26:AO26"/>
    <mergeCell ref="AL30:AO30"/>
    <mergeCell ref="AL27:AO27"/>
    <mergeCell ref="AL28:AO28"/>
    <mergeCell ref="AL29:AO29"/>
    <mergeCell ref="AL33:AO33"/>
    <mergeCell ref="AL34:AO34"/>
    <mergeCell ref="AL31:AO31"/>
    <mergeCell ref="AL32:AO32"/>
  </mergeCells>
  <phoneticPr fontId="2"/>
  <dataValidations count="3">
    <dataValidation type="list" allowBlank="1" showInputMessage="1" showErrorMessage="1" sqref="W33 L26:O26 W28 L30:O30 Q23" xr:uid="{00000000-0002-0000-0600-000000000000}">
      <formula1>"あり,なし"</formula1>
    </dataValidation>
    <dataValidation type="list" allowBlank="1" showInputMessage="1" showErrorMessage="1" sqref="L37:O41" xr:uid="{2D80262C-D637-4FCC-9A35-8E86F72C2944}">
      <formula1>"入居希望者に公開,入居希望者に交付,入居希望者に公開・入居希望者に交付,公開していない"</formula1>
    </dataValidation>
    <dataValidation type="list" allowBlank="1" showInputMessage="1" showErrorMessage="1" sqref="W27 W31" xr:uid="{00000000-0002-0000-0600-000003000000}">
      <formula1>"平成,令和"</formula1>
    </dataValidation>
  </dataValidations>
  <printOptions horizontalCentered="1" verticalCentered="1"/>
  <pageMargins left="0.6692913385826772" right="0.6692913385826772" top="0.59055118110236227" bottom="0.59055118110236227" header="0.51181102362204722" footer="0.39370078740157483"/>
  <pageSetup paperSize="9" fitToHeight="0" orientation="portrait" blackAndWhite="1" r:id="rId1"/>
  <headerFooter alignWithMargins="0"/>
  <rowBreaks count="1" manualBreakCount="1">
    <brk id="24" max="35"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BP106"/>
  <sheetViews>
    <sheetView view="pageBreakPreview" zoomScaleNormal="85" zoomScaleSheetLayoutView="100" workbookViewId="0"/>
  </sheetViews>
  <sheetFormatPr defaultColWidth="2.5" defaultRowHeight="22.5" customHeight="1"/>
  <cols>
    <col min="1" max="15" width="2.5" style="10" customWidth="1"/>
    <col min="16" max="21" width="2.5" style="9" customWidth="1"/>
    <col min="22" max="25" width="2.5" style="10" customWidth="1"/>
    <col min="26" max="26" width="2.5" style="9" customWidth="1"/>
    <col min="27" max="52" width="2.5" style="10"/>
    <col min="53" max="53" width="3.5" style="10" bestFit="1" customWidth="1"/>
    <col min="54" max="16384" width="2.5" style="10"/>
  </cols>
  <sheetData>
    <row r="1" spans="1:41" ht="21" customHeight="1" thickBot="1">
      <c r="A1" s="35" t="s">
        <v>483</v>
      </c>
      <c r="B1" s="40"/>
      <c r="C1" s="40"/>
      <c r="D1" s="40"/>
      <c r="E1" s="40"/>
      <c r="F1" s="40"/>
      <c r="G1" s="40"/>
      <c r="H1" s="40"/>
      <c r="I1" s="40"/>
      <c r="J1" s="40"/>
      <c r="K1" s="40"/>
      <c r="L1" s="40"/>
      <c r="M1" s="40"/>
      <c r="N1" s="35"/>
      <c r="O1" s="35"/>
      <c r="AL1" s="208" t="s">
        <v>504</v>
      </c>
    </row>
    <row r="2" spans="1:41" ht="21" customHeight="1">
      <c r="B2" s="345" t="s">
        <v>255</v>
      </c>
      <c r="C2" s="346"/>
      <c r="D2" s="346"/>
      <c r="E2" s="346"/>
      <c r="F2" s="346"/>
      <c r="G2" s="346"/>
      <c r="H2" s="346"/>
      <c r="I2" s="346"/>
      <c r="J2" s="346"/>
      <c r="K2" s="346"/>
      <c r="L2" s="346"/>
      <c r="M2" s="347"/>
      <c r="N2" s="1133" t="s">
        <v>566</v>
      </c>
      <c r="O2" s="1134"/>
      <c r="P2" s="1105" t="s">
        <v>251</v>
      </c>
      <c r="Q2" s="749"/>
      <c r="R2" s="749"/>
      <c r="S2" s="749"/>
      <c r="T2" s="749"/>
      <c r="U2" s="749"/>
      <c r="V2" s="749"/>
      <c r="W2" s="749"/>
      <c r="X2" s="749"/>
      <c r="Y2" s="749"/>
      <c r="Z2" s="749"/>
      <c r="AA2" s="749"/>
      <c r="AB2" s="749"/>
      <c r="AC2" s="749"/>
      <c r="AD2" s="749"/>
      <c r="AE2" s="749"/>
      <c r="AF2" s="749"/>
      <c r="AG2" s="749"/>
      <c r="AH2" s="749"/>
      <c r="AI2" s="749"/>
      <c r="AJ2" s="1132"/>
      <c r="AL2" s="264" t="str">
        <f>IF(N2="","未記入","")</f>
        <v/>
      </c>
      <c r="AM2" s="264"/>
      <c r="AN2" s="264"/>
      <c r="AO2" s="264"/>
    </row>
    <row r="3" spans="1:41" ht="21" customHeight="1">
      <c r="B3" s="598"/>
      <c r="C3" s="599"/>
      <c r="D3" s="599"/>
      <c r="E3" s="599"/>
      <c r="F3" s="599"/>
      <c r="G3" s="599"/>
      <c r="H3" s="599"/>
      <c r="I3" s="599"/>
      <c r="J3" s="599"/>
      <c r="K3" s="599"/>
      <c r="L3" s="599"/>
      <c r="M3" s="600"/>
      <c r="N3" s="1135"/>
      <c r="O3" s="1136"/>
      <c r="P3" s="1177"/>
      <c r="Q3" s="839" t="s">
        <v>254</v>
      </c>
      <c r="R3" s="840"/>
      <c r="S3" s="840"/>
      <c r="T3" s="840"/>
      <c r="U3" s="841"/>
      <c r="V3" s="69" t="s">
        <v>288</v>
      </c>
      <c r="W3" s="407">
        <v>2</v>
      </c>
      <c r="X3" s="407"/>
      <c r="Y3" s="52" t="s">
        <v>289</v>
      </c>
      <c r="Z3" s="52"/>
      <c r="AA3" s="54"/>
      <c r="AB3" s="54"/>
      <c r="AC3" s="54"/>
      <c r="AD3" s="54"/>
      <c r="AE3" s="54"/>
      <c r="AF3" s="54"/>
      <c r="AG3" s="52"/>
      <c r="AH3" s="52"/>
      <c r="AI3" s="52"/>
      <c r="AJ3" s="58"/>
      <c r="AK3" s="34"/>
      <c r="AL3" s="264" t="str">
        <f>IF(N2="あり",IF(W3="","未記入",""),"")</f>
        <v/>
      </c>
      <c r="AM3" s="264"/>
      <c r="AN3" s="264"/>
      <c r="AO3" s="264"/>
    </row>
    <row r="4" spans="1:41" ht="21" customHeight="1">
      <c r="B4" s="598"/>
      <c r="C4" s="599"/>
      <c r="D4" s="599"/>
      <c r="E4" s="599"/>
      <c r="F4" s="599"/>
      <c r="G4" s="599"/>
      <c r="H4" s="599"/>
      <c r="I4" s="599"/>
      <c r="J4" s="599"/>
      <c r="K4" s="599"/>
      <c r="L4" s="599"/>
      <c r="M4" s="600"/>
      <c r="N4" s="1135"/>
      <c r="O4" s="1136"/>
      <c r="P4" s="1178"/>
      <c r="Q4" s="839" t="s">
        <v>253</v>
      </c>
      <c r="R4" s="840"/>
      <c r="S4" s="840"/>
      <c r="T4" s="840"/>
      <c r="U4" s="841"/>
      <c r="V4" s="1138" t="s">
        <v>741</v>
      </c>
      <c r="W4" s="1139"/>
      <c r="X4" s="1139"/>
      <c r="Y4" s="1139"/>
      <c r="Z4" s="1139"/>
      <c r="AA4" s="1139"/>
      <c r="AB4" s="1139"/>
      <c r="AC4" s="1139"/>
      <c r="AD4" s="1139"/>
      <c r="AE4" s="1139"/>
      <c r="AF4" s="1139"/>
      <c r="AG4" s="1139"/>
      <c r="AH4" s="1139"/>
      <c r="AI4" s="1139"/>
      <c r="AJ4" s="1140"/>
      <c r="AL4" s="264" t="str">
        <f>IF(N2="あり",IF(V4="","未記入",""),"")</f>
        <v/>
      </c>
      <c r="AM4" s="264"/>
      <c r="AN4" s="264"/>
      <c r="AO4" s="264"/>
    </row>
    <row r="5" spans="1:41" ht="36" customHeight="1">
      <c r="B5" s="598"/>
      <c r="C5" s="599"/>
      <c r="D5" s="599"/>
      <c r="E5" s="599"/>
      <c r="F5" s="599"/>
      <c r="G5" s="599"/>
      <c r="H5" s="599"/>
      <c r="I5" s="599"/>
      <c r="J5" s="599"/>
      <c r="K5" s="599"/>
      <c r="L5" s="599"/>
      <c r="M5" s="600"/>
      <c r="N5" s="645"/>
      <c r="O5" s="1137"/>
      <c r="P5" s="888" t="s">
        <v>242</v>
      </c>
      <c r="Q5" s="888"/>
      <c r="R5" s="888"/>
      <c r="S5" s="888"/>
      <c r="T5" s="888"/>
      <c r="U5" s="888"/>
      <c r="V5" s="909"/>
      <c r="W5" s="910"/>
      <c r="X5" s="910"/>
      <c r="Y5" s="910"/>
      <c r="Z5" s="910"/>
      <c r="AA5" s="910"/>
      <c r="AB5" s="910"/>
      <c r="AC5" s="910"/>
      <c r="AD5" s="910"/>
      <c r="AE5" s="910"/>
      <c r="AF5" s="910"/>
      <c r="AG5" s="910"/>
      <c r="AH5" s="910"/>
      <c r="AI5" s="910"/>
      <c r="AJ5" s="912"/>
      <c r="AL5" s="264" t="str">
        <f>IF(N2="なし",IF(V5="","未記入",""),"")</f>
        <v/>
      </c>
      <c r="AM5" s="264"/>
      <c r="AN5" s="264"/>
      <c r="AO5" s="264"/>
    </row>
    <row r="6" spans="1:41" ht="21" customHeight="1">
      <c r="B6" s="329" t="s">
        <v>464</v>
      </c>
      <c r="C6" s="330"/>
      <c r="D6" s="330"/>
      <c r="E6" s="330"/>
      <c r="F6" s="330"/>
      <c r="G6" s="330"/>
      <c r="H6" s="330"/>
      <c r="I6" s="330"/>
      <c r="J6" s="330"/>
      <c r="K6" s="330"/>
      <c r="L6" s="330"/>
      <c r="M6" s="331"/>
      <c r="N6" s="368" t="s">
        <v>566</v>
      </c>
      <c r="O6" s="375"/>
      <c r="P6" s="1109" t="s">
        <v>783</v>
      </c>
      <c r="Q6" s="1110"/>
      <c r="R6" s="1110"/>
      <c r="S6" s="1110"/>
      <c r="T6" s="1110"/>
      <c r="U6" s="1110"/>
      <c r="V6" s="1110"/>
      <c r="W6" s="1110"/>
      <c r="X6" s="1110"/>
      <c r="Y6" s="1110"/>
      <c r="Z6" s="1110"/>
      <c r="AA6" s="1110"/>
      <c r="AB6" s="1110"/>
      <c r="AC6" s="1110"/>
      <c r="AD6" s="1110"/>
      <c r="AE6" s="1110"/>
      <c r="AF6" s="1110"/>
      <c r="AG6" s="1110"/>
      <c r="AH6" s="1110"/>
      <c r="AI6" s="1110"/>
      <c r="AJ6" s="1141"/>
      <c r="AL6" s="264" t="str">
        <f>IF(N6="","未記入","")</f>
        <v/>
      </c>
      <c r="AM6" s="264"/>
      <c r="AN6" s="264"/>
      <c r="AO6" s="264"/>
    </row>
    <row r="7" spans="1:41" ht="21" customHeight="1">
      <c r="B7" s="335"/>
      <c r="C7" s="336"/>
      <c r="D7" s="336"/>
      <c r="E7" s="336"/>
      <c r="F7" s="336"/>
      <c r="G7" s="336"/>
      <c r="H7" s="336"/>
      <c r="I7" s="336"/>
      <c r="J7" s="336"/>
      <c r="K7" s="336"/>
      <c r="L7" s="336"/>
      <c r="M7" s="337"/>
      <c r="N7" s="368" t="s">
        <v>566</v>
      </c>
      <c r="O7" s="375"/>
      <c r="P7" s="1109" t="s">
        <v>455</v>
      </c>
      <c r="Q7" s="1110"/>
      <c r="R7" s="1110"/>
      <c r="S7" s="1110"/>
      <c r="T7" s="1110"/>
      <c r="U7" s="1110"/>
      <c r="V7" s="1110"/>
      <c r="W7" s="1110"/>
      <c r="X7" s="1110"/>
      <c r="Y7" s="1110"/>
      <c r="Z7" s="1110"/>
      <c r="AA7" s="1110"/>
      <c r="AB7" s="1110"/>
      <c r="AC7" s="1110"/>
      <c r="AD7" s="1110"/>
      <c r="AE7" s="1110"/>
      <c r="AF7" s="1110"/>
      <c r="AG7" s="1110"/>
      <c r="AH7" s="1110"/>
      <c r="AI7" s="1110"/>
      <c r="AJ7" s="1141"/>
      <c r="AL7" s="264" t="str">
        <f t="shared" ref="AL7:AL12" si="0">IF(N7="","未記入","")</f>
        <v/>
      </c>
      <c r="AM7" s="264"/>
      <c r="AN7" s="264"/>
      <c r="AO7" s="264"/>
    </row>
    <row r="8" spans="1:41" ht="21" customHeight="1">
      <c r="B8" s="335"/>
      <c r="C8" s="336"/>
      <c r="D8" s="336"/>
      <c r="E8" s="336"/>
      <c r="F8" s="336"/>
      <c r="G8" s="336"/>
      <c r="H8" s="336"/>
      <c r="I8" s="336"/>
      <c r="J8" s="336"/>
      <c r="K8" s="336"/>
      <c r="L8" s="336"/>
      <c r="M8" s="337"/>
      <c r="N8" s="368" t="s">
        <v>566</v>
      </c>
      <c r="O8" s="375"/>
      <c r="P8" s="1109" t="s">
        <v>460</v>
      </c>
      <c r="Q8" s="1110"/>
      <c r="R8" s="1110"/>
      <c r="S8" s="1110"/>
      <c r="T8" s="1110"/>
      <c r="U8" s="1110"/>
      <c r="V8" s="1110"/>
      <c r="W8" s="1110"/>
      <c r="X8" s="1110"/>
      <c r="Y8" s="1110"/>
      <c r="Z8" s="1110"/>
      <c r="AA8" s="1110"/>
      <c r="AB8" s="1110"/>
      <c r="AC8" s="1110"/>
      <c r="AD8" s="1110"/>
      <c r="AE8" s="1110"/>
      <c r="AF8" s="1110"/>
      <c r="AG8" s="1110"/>
      <c r="AH8" s="1110"/>
      <c r="AI8" s="1110"/>
      <c r="AJ8" s="1141"/>
      <c r="AL8" s="264" t="str">
        <f t="shared" si="0"/>
        <v/>
      </c>
      <c r="AM8" s="264"/>
      <c r="AN8" s="264"/>
      <c r="AO8" s="264"/>
    </row>
    <row r="9" spans="1:41" ht="21" customHeight="1">
      <c r="B9" s="332"/>
      <c r="C9" s="333"/>
      <c r="D9" s="333"/>
      <c r="E9" s="333"/>
      <c r="F9" s="333"/>
      <c r="G9" s="333"/>
      <c r="H9" s="333"/>
      <c r="I9" s="333"/>
      <c r="J9" s="333"/>
      <c r="K9" s="333"/>
      <c r="L9" s="333"/>
      <c r="M9" s="334"/>
      <c r="N9" s="368" t="s">
        <v>566</v>
      </c>
      <c r="O9" s="375"/>
      <c r="P9" s="1109" t="s">
        <v>456</v>
      </c>
      <c r="Q9" s="1110"/>
      <c r="R9" s="1110"/>
      <c r="S9" s="1110"/>
      <c r="T9" s="1110"/>
      <c r="U9" s="1110"/>
      <c r="V9" s="1110"/>
      <c r="W9" s="1110"/>
      <c r="X9" s="1110"/>
      <c r="Y9" s="1110"/>
      <c r="Z9" s="1110"/>
      <c r="AA9" s="1110"/>
      <c r="AB9" s="1110"/>
      <c r="AC9" s="1110"/>
      <c r="AD9" s="1110"/>
      <c r="AE9" s="1110"/>
      <c r="AF9" s="1110"/>
      <c r="AG9" s="1110"/>
      <c r="AH9" s="1110"/>
      <c r="AI9" s="1110"/>
      <c r="AJ9" s="1141"/>
      <c r="AL9" s="264" t="str">
        <f t="shared" si="0"/>
        <v/>
      </c>
      <c r="AM9" s="264"/>
      <c r="AN9" s="264"/>
      <c r="AO9" s="264"/>
    </row>
    <row r="10" spans="1:41" ht="21" customHeight="1">
      <c r="B10" s="329" t="s">
        <v>457</v>
      </c>
      <c r="C10" s="330"/>
      <c r="D10" s="330"/>
      <c r="E10" s="330"/>
      <c r="F10" s="330"/>
      <c r="G10" s="330"/>
      <c r="H10" s="330"/>
      <c r="I10" s="330"/>
      <c r="J10" s="330"/>
      <c r="K10" s="330"/>
      <c r="L10" s="330"/>
      <c r="M10" s="331"/>
      <c r="N10" s="368" t="s">
        <v>566</v>
      </c>
      <c r="O10" s="375"/>
      <c r="P10" s="1109" t="s">
        <v>784</v>
      </c>
      <c r="Q10" s="1110"/>
      <c r="R10" s="1110"/>
      <c r="S10" s="1110"/>
      <c r="T10" s="1110"/>
      <c r="U10" s="1110"/>
      <c r="V10" s="1110"/>
      <c r="W10" s="1110"/>
      <c r="X10" s="1110"/>
      <c r="Y10" s="1110"/>
      <c r="Z10" s="1110"/>
      <c r="AA10" s="1110"/>
      <c r="AB10" s="1110"/>
      <c r="AC10" s="1110"/>
      <c r="AD10" s="1110"/>
      <c r="AE10" s="1110"/>
      <c r="AF10" s="1110"/>
      <c r="AG10" s="1110"/>
      <c r="AH10" s="1110"/>
      <c r="AI10" s="1110"/>
      <c r="AJ10" s="1141"/>
      <c r="AL10" s="264" t="str">
        <f t="shared" si="0"/>
        <v/>
      </c>
      <c r="AM10" s="264"/>
      <c r="AN10" s="264"/>
      <c r="AO10" s="264"/>
    </row>
    <row r="11" spans="1:41" ht="21" customHeight="1">
      <c r="B11" s="335"/>
      <c r="C11" s="336"/>
      <c r="D11" s="336"/>
      <c r="E11" s="336"/>
      <c r="F11" s="336"/>
      <c r="G11" s="336"/>
      <c r="H11" s="336"/>
      <c r="I11" s="336"/>
      <c r="J11" s="336"/>
      <c r="K11" s="336"/>
      <c r="L11" s="336"/>
      <c r="M11" s="337"/>
      <c r="N11" s="368" t="s">
        <v>566</v>
      </c>
      <c r="O11" s="375"/>
      <c r="P11" s="1109" t="s">
        <v>455</v>
      </c>
      <c r="Q11" s="1110"/>
      <c r="R11" s="1110"/>
      <c r="S11" s="1110"/>
      <c r="T11" s="1110"/>
      <c r="U11" s="1110"/>
      <c r="V11" s="1110"/>
      <c r="W11" s="1110"/>
      <c r="X11" s="1110"/>
      <c r="Y11" s="1110"/>
      <c r="Z11" s="1110"/>
      <c r="AA11" s="1110"/>
      <c r="AB11" s="1110"/>
      <c r="AC11" s="1110"/>
      <c r="AD11" s="1110"/>
      <c r="AE11" s="1110"/>
      <c r="AF11" s="1110"/>
      <c r="AG11" s="1110"/>
      <c r="AH11" s="1110"/>
      <c r="AI11" s="1110"/>
      <c r="AJ11" s="1141"/>
      <c r="AL11" s="264" t="str">
        <f t="shared" si="0"/>
        <v/>
      </c>
      <c r="AM11" s="264"/>
      <c r="AN11" s="264"/>
      <c r="AO11" s="264"/>
    </row>
    <row r="12" spans="1:41" ht="21" customHeight="1">
      <c r="B12" s="335"/>
      <c r="C12" s="336"/>
      <c r="D12" s="336"/>
      <c r="E12" s="336"/>
      <c r="F12" s="336"/>
      <c r="G12" s="336"/>
      <c r="H12" s="336"/>
      <c r="I12" s="336"/>
      <c r="J12" s="336"/>
      <c r="K12" s="336"/>
      <c r="L12" s="336"/>
      <c r="M12" s="337"/>
      <c r="N12" s="368" t="s">
        <v>566</v>
      </c>
      <c r="O12" s="375"/>
      <c r="P12" s="1109" t="s">
        <v>460</v>
      </c>
      <c r="Q12" s="1110"/>
      <c r="R12" s="1110"/>
      <c r="S12" s="1110"/>
      <c r="T12" s="1110"/>
      <c r="U12" s="1110"/>
      <c r="V12" s="1110"/>
      <c r="W12" s="1110"/>
      <c r="X12" s="1110"/>
      <c r="Y12" s="1110"/>
      <c r="Z12" s="1110"/>
      <c r="AA12" s="1110"/>
      <c r="AB12" s="1110"/>
      <c r="AC12" s="1110"/>
      <c r="AD12" s="1110"/>
      <c r="AE12" s="1110"/>
      <c r="AF12" s="1110"/>
      <c r="AG12" s="1110"/>
      <c r="AH12" s="1110"/>
      <c r="AI12" s="1110"/>
      <c r="AJ12" s="1141"/>
      <c r="AL12" s="264" t="str">
        <f t="shared" si="0"/>
        <v/>
      </c>
      <c r="AM12" s="264"/>
      <c r="AN12" s="264"/>
      <c r="AO12" s="264"/>
    </row>
    <row r="13" spans="1:41" ht="36" customHeight="1">
      <c r="B13" s="335"/>
      <c r="C13" s="336"/>
      <c r="D13" s="336"/>
      <c r="E13" s="336"/>
      <c r="F13" s="336"/>
      <c r="G13" s="336"/>
      <c r="H13" s="336"/>
      <c r="I13" s="336"/>
      <c r="J13" s="336"/>
      <c r="K13" s="336"/>
      <c r="L13" s="336"/>
      <c r="M13" s="337"/>
      <c r="N13" s="1163" t="s">
        <v>661</v>
      </c>
      <c r="O13" s="1163"/>
      <c r="P13" s="1159" t="s">
        <v>785</v>
      </c>
      <c r="Q13" s="1160"/>
      <c r="R13" s="1160"/>
      <c r="S13" s="1160"/>
      <c r="T13" s="1160"/>
      <c r="U13" s="1160"/>
      <c r="V13" s="1161"/>
      <c r="W13" s="1161"/>
      <c r="X13" s="1161"/>
      <c r="Y13" s="1161"/>
      <c r="Z13" s="1161"/>
      <c r="AA13" s="1161"/>
      <c r="AB13" s="1161"/>
      <c r="AC13" s="1161"/>
      <c r="AD13" s="1161"/>
      <c r="AE13" s="1161"/>
      <c r="AF13" s="1161"/>
      <c r="AG13" s="1161"/>
      <c r="AH13" s="1161"/>
      <c r="AI13" s="1161"/>
      <c r="AJ13" s="1162"/>
      <c r="AL13" s="264" t="str">
        <f>IF(N13="","未記入","")</f>
        <v/>
      </c>
      <c r="AM13" s="264"/>
      <c r="AN13" s="264"/>
      <c r="AO13" s="264"/>
    </row>
    <row r="14" spans="1:41" ht="48" customHeight="1">
      <c r="B14" s="332"/>
      <c r="C14" s="333"/>
      <c r="D14" s="333"/>
      <c r="E14" s="333"/>
      <c r="F14" s="333"/>
      <c r="G14" s="333"/>
      <c r="H14" s="333"/>
      <c r="I14" s="333"/>
      <c r="J14" s="333"/>
      <c r="K14" s="333"/>
      <c r="L14" s="333"/>
      <c r="M14" s="334"/>
      <c r="N14" s="1163"/>
      <c r="O14" s="1163"/>
      <c r="P14" s="156"/>
      <c r="Q14" s="1125" t="s">
        <v>458</v>
      </c>
      <c r="R14" s="752"/>
      <c r="S14" s="752"/>
      <c r="T14" s="752"/>
      <c r="U14" s="752"/>
      <c r="V14" s="645"/>
      <c r="W14" s="1137"/>
      <c r="X14" s="1179" t="s">
        <v>786</v>
      </c>
      <c r="Y14" s="856"/>
      <c r="Z14" s="856"/>
      <c r="AA14" s="856"/>
      <c r="AB14" s="856"/>
      <c r="AC14" s="856"/>
      <c r="AD14" s="856"/>
      <c r="AE14" s="856"/>
      <c r="AF14" s="856"/>
      <c r="AG14" s="856"/>
      <c r="AH14" s="856"/>
      <c r="AI14" s="856"/>
      <c r="AJ14" s="1180"/>
      <c r="AL14" s="264" t="str">
        <f>IF(N13="あり",IF(V14="","未記入",""),IF(N13="なし",IF(V14="","","入力不要"),""))</f>
        <v/>
      </c>
      <c r="AM14" s="264"/>
      <c r="AN14" s="264"/>
      <c r="AO14" s="264"/>
    </row>
    <row r="15" spans="1:41" ht="21" customHeight="1">
      <c r="B15" s="329" t="s">
        <v>459</v>
      </c>
      <c r="C15" s="330"/>
      <c r="D15" s="330"/>
      <c r="E15" s="330"/>
      <c r="F15" s="330"/>
      <c r="G15" s="330"/>
      <c r="H15" s="330"/>
      <c r="I15" s="330"/>
      <c r="J15" s="330"/>
      <c r="K15" s="330"/>
      <c r="L15" s="330"/>
      <c r="M15" s="331"/>
      <c r="N15" s="368" t="s">
        <v>566</v>
      </c>
      <c r="O15" s="375"/>
      <c r="P15" s="1109" t="s">
        <v>463</v>
      </c>
      <c r="Q15" s="1110"/>
      <c r="R15" s="1110"/>
      <c r="S15" s="1110"/>
      <c r="T15" s="1110"/>
      <c r="U15" s="1110"/>
      <c r="V15" s="1110"/>
      <c r="W15" s="1110"/>
      <c r="X15" s="1110"/>
      <c r="Y15" s="1110"/>
      <c r="Z15" s="1110"/>
      <c r="AA15" s="1110"/>
      <c r="AB15" s="1110"/>
      <c r="AC15" s="1110"/>
      <c r="AD15" s="1110"/>
      <c r="AE15" s="1110"/>
      <c r="AF15" s="1110"/>
      <c r="AG15" s="1110"/>
      <c r="AH15" s="1110"/>
      <c r="AI15" s="1110"/>
      <c r="AJ15" s="1141"/>
      <c r="AL15" s="264" t="str">
        <f t="shared" ref="AL15:AL19" si="1">IF(N15="","未記入","")</f>
        <v/>
      </c>
      <c r="AM15" s="264"/>
      <c r="AN15" s="264"/>
      <c r="AO15" s="264"/>
    </row>
    <row r="16" spans="1:41" ht="21" customHeight="1">
      <c r="B16" s="335"/>
      <c r="C16" s="336"/>
      <c r="D16" s="336"/>
      <c r="E16" s="336"/>
      <c r="F16" s="336"/>
      <c r="G16" s="336"/>
      <c r="H16" s="336"/>
      <c r="I16" s="336"/>
      <c r="J16" s="336"/>
      <c r="K16" s="336"/>
      <c r="L16" s="336"/>
      <c r="M16" s="337"/>
      <c r="N16" s="368" t="s">
        <v>566</v>
      </c>
      <c r="O16" s="375"/>
      <c r="P16" s="1109" t="s">
        <v>462</v>
      </c>
      <c r="Q16" s="1110"/>
      <c r="R16" s="1110"/>
      <c r="S16" s="1110"/>
      <c r="T16" s="1110"/>
      <c r="U16" s="1110"/>
      <c r="V16" s="1110"/>
      <c r="W16" s="1110"/>
      <c r="X16" s="1110"/>
      <c r="Y16" s="1110"/>
      <c r="Z16" s="1110"/>
      <c r="AA16" s="1110"/>
      <c r="AB16" s="1110"/>
      <c r="AC16" s="1110"/>
      <c r="AD16" s="1110"/>
      <c r="AE16" s="1110"/>
      <c r="AF16" s="1110"/>
      <c r="AG16" s="1110"/>
      <c r="AH16" s="1110"/>
      <c r="AI16" s="1110"/>
      <c r="AJ16" s="1141"/>
      <c r="AL16" s="264" t="str">
        <f t="shared" si="1"/>
        <v/>
      </c>
      <c r="AM16" s="264"/>
      <c r="AN16" s="264"/>
      <c r="AO16" s="264"/>
    </row>
    <row r="17" spans="2:41" ht="21" customHeight="1">
      <c r="B17" s="335"/>
      <c r="C17" s="336"/>
      <c r="D17" s="336"/>
      <c r="E17" s="336"/>
      <c r="F17" s="336"/>
      <c r="G17" s="336"/>
      <c r="H17" s="336"/>
      <c r="I17" s="336"/>
      <c r="J17" s="336"/>
      <c r="K17" s="336"/>
      <c r="L17" s="336"/>
      <c r="M17" s="337"/>
      <c r="N17" s="368" t="s">
        <v>566</v>
      </c>
      <c r="O17" s="375"/>
      <c r="P17" s="1109" t="s">
        <v>465</v>
      </c>
      <c r="Q17" s="1110"/>
      <c r="R17" s="1110"/>
      <c r="S17" s="1110"/>
      <c r="T17" s="1110"/>
      <c r="U17" s="1110"/>
      <c r="V17" s="1110"/>
      <c r="W17" s="1110"/>
      <c r="X17" s="1110"/>
      <c r="Y17" s="1110"/>
      <c r="Z17" s="1110"/>
      <c r="AA17" s="1110"/>
      <c r="AB17" s="1110"/>
      <c r="AC17" s="1110"/>
      <c r="AD17" s="1110"/>
      <c r="AE17" s="1110"/>
      <c r="AF17" s="1110"/>
      <c r="AG17" s="1110"/>
      <c r="AH17" s="1110"/>
      <c r="AI17" s="1110"/>
      <c r="AJ17" s="1141"/>
      <c r="AL17" s="264" t="str">
        <f t="shared" si="1"/>
        <v/>
      </c>
      <c r="AM17" s="264"/>
      <c r="AN17" s="264"/>
      <c r="AO17" s="264"/>
    </row>
    <row r="18" spans="2:41" ht="21" customHeight="1">
      <c r="B18" s="335"/>
      <c r="C18" s="336"/>
      <c r="D18" s="336"/>
      <c r="E18" s="336"/>
      <c r="F18" s="336"/>
      <c r="G18" s="336"/>
      <c r="H18" s="336"/>
      <c r="I18" s="336"/>
      <c r="J18" s="336"/>
      <c r="K18" s="336"/>
      <c r="L18" s="336"/>
      <c r="M18" s="337"/>
      <c r="N18" s="368" t="s">
        <v>566</v>
      </c>
      <c r="O18" s="375"/>
      <c r="P18" s="1109" t="s">
        <v>460</v>
      </c>
      <c r="Q18" s="1110"/>
      <c r="R18" s="1110"/>
      <c r="S18" s="1110"/>
      <c r="T18" s="1110"/>
      <c r="U18" s="1110"/>
      <c r="V18" s="1110"/>
      <c r="W18" s="1110"/>
      <c r="X18" s="1110"/>
      <c r="Y18" s="1110"/>
      <c r="Z18" s="1110"/>
      <c r="AA18" s="1110"/>
      <c r="AB18" s="1110"/>
      <c r="AC18" s="1110"/>
      <c r="AD18" s="1110"/>
      <c r="AE18" s="1110"/>
      <c r="AF18" s="1110"/>
      <c r="AG18" s="1110"/>
      <c r="AH18" s="1110"/>
      <c r="AI18" s="1110"/>
      <c r="AJ18" s="1141"/>
      <c r="AL18" s="264" t="str">
        <f t="shared" si="1"/>
        <v/>
      </c>
      <c r="AM18" s="264"/>
      <c r="AN18" s="264"/>
      <c r="AO18" s="264"/>
    </row>
    <row r="19" spans="2:41" ht="21" customHeight="1">
      <c r="B19" s="335"/>
      <c r="C19" s="336"/>
      <c r="D19" s="336"/>
      <c r="E19" s="336"/>
      <c r="F19" s="336"/>
      <c r="G19" s="336"/>
      <c r="H19" s="336"/>
      <c r="I19" s="336"/>
      <c r="J19" s="336"/>
      <c r="K19" s="336"/>
      <c r="L19" s="336"/>
      <c r="M19" s="337"/>
      <c r="N19" s="368" t="s">
        <v>566</v>
      </c>
      <c r="O19" s="375"/>
      <c r="P19" s="1109" t="s">
        <v>461</v>
      </c>
      <c r="Q19" s="1110"/>
      <c r="R19" s="1110"/>
      <c r="S19" s="1110"/>
      <c r="T19" s="1110"/>
      <c r="U19" s="1110"/>
      <c r="V19" s="1110"/>
      <c r="W19" s="1110"/>
      <c r="X19" s="1110"/>
      <c r="Y19" s="1110"/>
      <c r="Z19" s="1110"/>
      <c r="AA19" s="1110"/>
      <c r="AB19" s="1110"/>
      <c r="AC19" s="1110"/>
      <c r="AD19" s="1110"/>
      <c r="AE19" s="1110"/>
      <c r="AF19" s="1110"/>
      <c r="AG19" s="1110"/>
      <c r="AH19" s="1110"/>
      <c r="AI19" s="1110"/>
      <c r="AJ19" s="1141"/>
      <c r="AL19" s="264" t="str">
        <f t="shared" si="1"/>
        <v/>
      </c>
      <c r="AM19" s="264"/>
      <c r="AN19" s="264"/>
      <c r="AO19" s="264"/>
    </row>
    <row r="20" spans="2:41" ht="21" customHeight="1">
      <c r="B20" s="332"/>
      <c r="C20" s="333"/>
      <c r="D20" s="333"/>
      <c r="E20" s="333"/>
      <c r="F20" s="333"/>
      <c r="G20" s="333"/>
      <c r="H20" s="333"/>
      <c r="I20" s="333"/>
      <c r="J20" s="333"/>
      <c r="K20" s="333"/>
      <c r="L20" s="333"/>
      <c r="M20" s="334"/>
      <c r="N20" s="368" t="s">
        <v>566</v>
      </c>
      <c r="O20" s="375"/>
      <c r="P20" s="1109" t="s">
        <v>787</v>
      </c>
      <c r="Q20" s="1110"/>
      <c r="R20" s="1110"/>
      <c r="S20" s="1110"/>
      <c r="T20" s="1110"/>
      <c r="U20" s="1110"/>
      <c r="V20" s="1110"/>
      <c r="W20" s="1110"/>
      <c r="X20" s="1110"/>
      <c r="Y20" s="1110"/>
      <c r="Z20" s="1110"/>
      <c r="AA20" s="1110"/>
      <c r="AB20" s="1110"/>
      <c r="AC20" s="1110"/>
      <c r="AD20" s="1110"/>
      <c r="AE20" s="1110"/>
      <c r="AF20" s="1110"/>
      <c r="AG20" s="1110"/>
      <c r="AH20" s="1110"/>
      <c r="AI20" s="1110"/>
      <c r="AJ20" s="1141"/>
      <c r="AL20" s="264" t="str">
        <f>IF(N20="","未記入","")</f>
        <v/>
      </c>
      <c r="AM20" s="264"/>
      <c r="AN20" s="264"/>
      <c r="AO20" s="264"/>
    </row>
    <row r="21" spans="2:41" ht="36" customHeight="1">
      <c r="B21" s="276" t="s">
        <v>211</v>
      </c>
      <c r="C21" s="277"/>
      <c r="D21" s="277"/>
      <c r="E21" s="277"/>
      <c r="F21" s="277"/>
      <c r="G21" s="277"/>
      <c r="H21" s="277"/>
      <c r="I21" s="277"/>
      <c r="J21" s="277"/>
      <c r="K21" s="277"/>
      <c r="L21" s="277"/>
      <c r="M21" s="278"/>
      <c r="N21" s="368" t="s">
        <v>661</v>
      </c>
      <c r="O21" s="375"/>
      <c r="P21" s="1109" t="s">
        <v>256</v>
      </c>
      <c r="Q21" s="1110"/>
      <c r="R21" s="1110"/>
      <c r="S21" s="1110"/>
      <c r="T21" s="1110"/>
      <c r="U21" s="1110"/>
      <c r="V21" s="1111"/>
      <c r="W21" s="910"/>
      <c r="X21" s="910"/>
      <c r="Y21" s="910"/>
      <c r="Z21" s="910"/>
      <c r="AA21" s="910"/>
      <c r="AB21" s="910"/>
      <c r="AC21" s="910"/>
      <c r="AD21" s="910"/>
      <c r="AE21" s="910"/>
      <c r="AF21" s="910"/>
      <c r="AG21" s="910"/>
      <c r="AH21" s="910"/>
      <c r="AI21" s="910"/>
      <c r="AJ21" s="912"/>
      <c r="AL21" s="264" t="str">
        <f>IF(N21="","未記入",IF(N21="あり",IF(W21="","未記入",""),""))</f>
        <v/>
      </c>
      <c r="AM21" s="264"/>
      <c r="AN21" s="264"/>
      <c r="AO21" s="264"/>
    </row>
    <row r="22" spans="2:41" ht="21" customHeight="1">
      <c r="B22" s="276" t="s">
        <v>379</v>
      </c>
      <c r="C22" s="277"/>
      <c r="D22" s="277"/>
      <c r="E22" s="277"/>
      <c r="F22" s="277"/>
      <c r="G22" s="277"/>
      <c r="H22" s="277"/>
      <c r="I22" s="277"/>
      <c r="J22" s="277"/>
      <c r="K22" s="277"/>
      <c r="L22" s="277"/>
      <c r="M22" s="278"/>
      <c r="N22" s="1143" t="s">
        <v>742</v>
      </c>
      <c r="O22" s="1144"/>
      <c r="P22" s="1144"/>
      <c r="Q22" s="1144"/>
      <c r="R22" s="1144"/>
      <c r="S22" s="1144"/>
      <c r="T22" s="1144"/>
      <c r="U22" s="1144"/>
      <c r="V22" s="1144"/>
      <c r="W22" s="1144"/>
      <c r="X22" s="1144"/>
      <c r="Y22" s="1144"/>
      <c r="Z22" s="1144"/>
      <c r="AA22" s="1144"/>
      <c r="AB22" s="1144"/>
      <c r="AC22" s="1144"/>
      <c r="AD22" s="1144"/>
      <c r="AE22" s="1144"/>
      <c r="AF22" s="1144"/>
      <c r="AG22" s="1144"/>
      <c r="AH22" s="1144"/>
      <c r="AI22" s="1144"/>
      <c r="AJ22" s="1145"/>
      <c r="AL22" s="567" t="str">
        <f>IF(N22="","未記入","")</f>
        <v/>
      </c>
      <c r="AM22" s="568"/>
      <c r="AN22" s="568"/>
      <c r="AO22" s="569"/>
    </row>
    <row r="23" spans="2:41" s="200" customFormat="1" ht="21" customHeight="1">
      <c r="B23" s="598"/>
      <c r="C23" s="599"/>
      <c r="D23" s="599"/>
      <c r="E23" s="599"/>
      <c r="F23" s="599"/>
      <c r="G23" s="599"/>
      <c r="H23" s="599"/>
      <c r="I23" s="599"/>
      <c r="J23" s="599"/>
      <c r="K23" s="599"/>
      <c r="L23" s="599"/>
      <c r="M23" s="600"/>
      <c r="N23" s="1146"/>
      <c r="O23" s="1147"/>
      <c r="P23" s="1147"/>
      <c r="Q23" s="1147"/>
      <c r="R23" s="1147"/>
      <c r="S23" s="1147"/>
      <c r="T23" s="1147"/>
      <c r="U23" s="1147"/>
      <c r="V23" s="1147"/>
      <c r="W23" s="1147"/>
      <c r="X23" s="1147"/>
      <c r="Y23" s="1147"/>
      <c r="Z23" s="1147"/>
      <c r="AA23" s="1147"/>
      <c r="AB23" s="1147"/>
      <c r="AC23" s="1147"/>
      <c r="AD23" s="1147"/>
      <c r="AE23" s="1147"/>
      <c r="AF23" s="1147"/>
      <c r="AG23" s="1147"/>
      <c r="AH23" s="1147"/>
      <c r="AI23" s="1147"/>
      <c r="AJ23" s="1148"/>
      <c r="AL23" s="570"/>
      <c r="AM23" s="571"/>
      <c r="AN23" s="571"/>
      <c r="AO23" s="572"/>
    </row>
    <row r="24" spans="2:41" s="200" customFormat="1" ht="21" customHeight="1">
      <c r="B24" s="598"/>
      <c r="C24" s="599"/>
      <c r="D24" s="599"/>
      <c r="E24" s="599"/>
      <c r="F24" s="599"/>
      <c r="G24" s="599"/>
      <c r="H24" s="599"/>
      <c r="I24" s="599"/>
      <c r="J24" s="599"/>
      <c r="K24" s="599"/>
      <c r="L24" s="599"/>
      <c r="M24" s="600"/>
      <c r="N24" s="1146"/>
      <c r="O24" s="1147"/>
      <c r="P24" s="1147"/>
      <c r="Q24" s="1147"/>
      <c r="R24" s="1147"/>
      <c r="S24" s="1147"/>
      <c r="T24" s="1147"/>
      <c r="U24" s="1147"/>
      <c r="V24" s="1147"/>
      <c r="W24" s="1147"/>
      <c r="X24" s="1147"/>
      <c r="Y24" s="1147"/>
      <c r="Z24" s="1147"/>
      <c r="AA24" s="1147"/>
      <c r="AB24" s="1147"/>
      <c r="AC24" s="1147"/>
      <c r="AD24" s="1147"/>
      <c r="AE24" s="1147"/>
      <c r="AF24" s="1147"/>
      <c r="AG24" s="1147"/>
      <c r="AH24" s="1147"/>
      <c r="AI24" s="1147"/>
      <c r="AJ24" s="1148"/>
      <c r="AL24" s="570"/>
      <c r="AM24" s="571"/>
      <c r="AN24" s="571"/>
      <c r="AO24" s="572"/>
    </row>
    <row r="25" spans="2:41" s="200" customFormat="1" ht="21" customHeight="1">
      <c r="B25" s="598"/>
      <c r="C25" s="599"/>
      <c r="D25" s="599"/>
      <c r="E25" s="599"/>
      <c r="F25" s="599"/>
      <c r="G25" s="599"/>
      <c r="H25" s="599"/>
      <c r="I25" s="599"/>
      <c r="J25" s="599"/>
      <c r="K25" s="599"/>
      <c r="L25" s="599"/>
      <c r="M25" s="600"/>
      <c r="N25" s="1146"/>
      <c r="O25" s="1147"/>
      <c r="P25" s="1147"/>
      <c r="Q25" s="1147"/>
      <c r="R25" s="1147"/>
      <c r="S25" s="1147"/>
      <c r="T25" s="1147"/>
      <c r="U25" s="1147"/>
      <c r="V25" s="1147"/>
      <c r="W25" s="1147"/>
      <c r="X25" s="1147"/>
      <c r="Y25" s="1147"/>
      <c r="Z25" s="1147"/>
      <c r="AA25" s="1147"/>
      <c r="AB25" s="1147"/>
      <c r="AC25" s="1147"/>
      <c r="AD25" s="1147"/>
      <c r="AE25" s="1147"/>
      <c r="AF25" s="1147"/>
      <c r="AG25" s="1147"/>
      <c r="AH25" s="1147"/>
      <c r="AI25" s="1147"/>
      <c r="AJ25" s="1148"/>
      <c r="AL25" s="570"/>
      <c r="AM25" s="571"/>
      <c r="AN25" s="571"/>
      <c r="AO25" s="572"/>
    </row>
    <row r="26" spans="2:41" s="200" customFormat="1" ht="21" customHeight="1">
      <c r="B26" s="598"/>
      <c r="C26" s="599"/>
      <c r="D26" s="599"/>
      <c r="E26" s="599"/>
      <c r="F26" s="599"/>
      <c r="G26" s="599"/>
      <c r="H26" s="599"/>
      <c r="I26" s="599"/>
      <c r="J26" s="599"/>
      <c r="K26" s="599"/>
      <c r="L26" s="599"/>
      <c r="M26" s="600"/>
      <c r="N26" s="1146"/>
      <c r="O26" s="1147"/>
      <c r="P26" s="1147"/>
      <c r="Q26" s="1147"/>
      <c r="R26" s="1147"/>
      <c r="S26" s="1147"/>
      <c r="T26" s="1147"/>
      <c r="U26" s="1147"/>
      <c r="V26" s="1147"/>
      <c r="W26" s="1147"/>
      <c r="X26" s="1147"/>
      <c r="Y26" s="1147"/>
      <c r="Z26" s="1147"/>
      <c r="AA26" s="1147"/>
      <c r="AB26" s="1147"/>
      <c r="AC26" s="1147"/>
      <c r="AD26" s="1147"/>
      <c r="AE26" s="1147"/>
      <c r="AF26" s="1147"/>
      <c r="AG26" s="1147"/>
      <c r="AH26" s="1147"/>
      <c r="AI26" s="1147"/>
      <c r="AJ26" s="1148"/>
      <c r="AL26" s="570"/>
      <c r="AM26" s="571"/>
      <c r="AN26" s="571"/>
      <c r="AO26" s="572"/>
    </row>
    <row r="27" spans="2:41" s="200" customFormat="1" ht="21" customHeight="1">
      <c r="B27" s="598"/>
      <c r="C27" s="599"/>
      <c r="D27" s="599"/>
      <c r="E27" s="599"/>
      <c r="F27" s="599"/>
      <c r="G27" s="599"/>
      <c r="H27" s="599"/>
      <c r="I27" s="599"/>
      <c r="J27" s="599"/>
      <c r="K27" s="599"/>
      <c r="L27" s="599"/>
      <c r="M27" s="600"/>
      <c r="N27" s="1146"/>
      <c r="O27" s="1147"/>
      <c r="P27" s="1147"/>
      <c r="Q27" s="1147"/>
      <c r="R27" s="1147"/>
      <c r="S27" s="1147"/>
      <c r="T27" s="1147"/>
      <c r="U27" s="1147"/>
      <c r="V27" s="1147"/>
      <c r="W27" s="1147"/>
      <c r="X27" s="1147"/>
      <c r="Y27" s="1147"/>
      <c r="Z27" s="1147"/>
      <c r="AA27" s="1147"/>
      <c r="AB27" s="1147"/>
      <c r="AC27" s="1147"/>
      <c r="AD27" s="1147"/>
      <c r="AE27" s="1147"/>
      <c r="AF27" s="1147"/>
      <c r="AG27" s="1147"/>
      <c r="AH27" s="1147"/>
      <c r="AI27" s="1147"/>
      <c r="AJ27" s="1148"/>
      <c r="AL27" s="570"/>
      <c r="AM27" s="571"/>
      <c r="AN27" s="571"/>
      <c r="AO27" s="572"/>
    </row>
    <row r="28" spans="2:41" s="200" customFormat="1" ht="21" customHeight="1">
      <c r="B28" s="598"/>
      <c r="C28" s="599"/>
      <c r="D28" s="599"/>
      <c r="E28" s="599"/>
      <c r="F28" s="599"/>
      <c r="G28" s="599"/>
      <c r="H28" s="599"/>
      <c r="I28" s="599"/>
      <c r="J28" s="599"/>
      <c r="K28" s="599"/>
      <c r="L28" s="599"/>
      <c r="M28" s="600"/>
      <c r="N28" s="1146"/>
      <c r="O28" s="1147"/>
      <c r="P28" s="1147"/>
      <c r="Q28" s="1147"/>
      <c r="R28" s="1147"/>
      <c r="S28" s="1147"/>
      <c r="T28" s="1147"/>
      <c r="U28" s="1147"/>
      <c r="V28" s="1147"/>
      <c r="W28" s="1147"/>
      <c r="X28" s="1147"/>
      <c r="Y28" s="1147"/>
      <c r="Z28" s="1147"/>
      <c r="AA28" s="1147"/>
      <c r="AB28" s="1147"/>
      <c r="AC28" s="1147"/>
      <c r="AD28" s="1147"/>
      <c r="AE28" s="1147"/>
      <c r="AF28" s="1147"/>
      <c r="AG28" s="1147"/>
      <c r="AH28" s="1147"/>
      <c r="AI28" s="1147"/>
      <c r="AJ28" s="1148"/>
      <c r="AL28" s="570"/>
      <c r="AM28" s="571"/>
      <c r="AN28" s="571"/>
      <c r="AO28" s="572"/>
    </row>
    <row r="29" spans="2:41" s="200" customFormat="1" ht="21" customHeight="1">
      <c r="B29" s="348"/>
      <c r="C29" s="349"/>
      <c r="D29" s="349"/>
      <c r="E29" s="349"/>
      <c r="F29" s="349"/>
      <c r="G29" s="349"/>
      <c r="H29" s="349"/>
      <c r="I29" s="349"/>
      <c r="J29" s="349"/>
      <c r="K29" s="349"/>
      <c r="L29" s="349"/>
      <c r="M29" s="350"/>
      <c r="N29" s="1149"/>
      <c r="O29" s="1150"/>
      <c r="P29" s="1150"/>
      <c r="Q29" s="1150"/>
      <c r="R29" s="1150"/>
      <c r="S29" s="1150"/>
      <c r="T29" s="1150"/>
      <c r="U29" s="1150"/>
      <c r="V29" s="1150"/>
      <c r="W29" s="1150"/>
      <c r="X29" s="1150"/>
      <c r="Y29" s="1150"/>
      <c r="Z29" s="1150"/>
      <c r="AA29" s="1150"/>
      <c r="AB29" s="1150"/>
      <c r="AC29" s="1150"/>
      <c r="AD29" s="1150"/>
      <c r="AE29" s="1150"/>
      <c r="AF29" s="1150"/>
      <c r="AG29" s="1150"/>
      <c r="AH29" s="1150"/>
      <c r="AI29" s="1150"/>
      <c r="AJ29" s="1151"/>
      <c r="AL29" s="573"/>
      <c r="AM29" s="574"/>
      <c r="AN29" s="574"/>
      <c r="AO29" s="575"/>
    </row>
    <row r="30" spans="2:41" ht="21" customHeight="1">
      <c r="B30" s="276" t="s">
        <v>347</v>
      </c>
      <c r="C30" s="277"/>
      <c r="D30" s="277"/>
      <c r="E30" s="277"/>
      <c r="F30" s="277"/>
      <c r="G30" s="277"/>
      <c r="H30" s="277"/>
      <c r="I30" s="277"/>
      <c r="J30" s="277"/>
      <c r="K30" s="277"/>
      <c r="L30" s="277"/>
      <c r="M30" s="278"/>
      <c r="N30" s="1143" t="s">
        <v>743</v>
      </c>
      <c r="O30" s="1144"/>
      <c r="P30" s="1144"/>
      <c r="Q30" s="1144"/>
      <c r="R30" s="1144"/>
      <c r="S30" s="1144"/>
      <c r="T30" s="1144"/>
      <c r="U30" s="1144"/>
      <c r="V30" s="1144"/>
      <c r="W30" s="1144"/>
      <c r="X30" s="1144"/>
      <c r="Y30" s="1144"/>
      <c r="Z30" s="1144"/>
      <c r="AA30" s="1144"/>
      <c r="AB30" s="1144"/>
      <c r="AC30" s="1144"/>
      <c r="AD30" s="1144"/>
      <c r="AE30" s="1144"/>
      <c r="AF30" s="1144"/>
      <c r="AG30" s="1144"/>
      <c r="AH30" s="1144"/>
      <c r="AI30" s="1144"/>
      <c r="AJ30" s="1145"/>
      <c r="AL30" s="567" t="str">
        <f>IF(N30="","未記入","")</f>
        <v/>
      </c>
      <c r="AM30" s="568"/>
      <c r="AN30" s="568"/>
      <c r="AO30" s="569"/>
    </row>
    <row r="31" spans="2:41" s="200" customFormat="1" ht="21" customHeight="1">
      <c r="B31" s="598"/>
      <c r="C31" s="599"/>
      <c r="D31" s="599"/>
      <c r="E31" s="599"/>
      <c r="F31" s="599"/>
      <c r="G31" s="599"/>
      <c r="H31" s="599"/>
      <c r="I31" s="599"/>
      <c r="J31" s="599"/>
      <c r="K31" s="599"/>
      <c r="L31" s="599"/>
      <c r="M31" s="600"/>
      <c r="N31" s="1146"/>
      <c r="O31" s="1147"/>
      <c r="P31" s="1147"/>
      <c r="Q31" s="1147"/>
      <c r="R31" s="1147"/>
      <c r="S31" s="1147"/>
      <c r="T31" s="1147"/>
      <c r="U31" s="1147"/>
      <c r="V31" s="1147"/>
      <c r="W31" s="1147"/>
      <c r="X31" s="1147"/>
      <c r="Y31" s="1147"/>
      <c r="Z31" s="1147"/>
      <c r="AA31" s="1147"/>
      <c r="AB31" s="1147"/>
      <c r="AC31" s="1147"/>
      <c r="AD31" s="1147"/>
      <c r="AE31" s="1147"/>
      <c r="AF31" s="1147"/>
      <c r="AG31" s="1147"/>
      <c r="AH31" s="1147"/>
      <c r="AI31" s="1147"/>
      <c r="AJ31" s="1148"/>
      <c r="AL31" s="570"/>
      <c r="AM31" s="571"/>
      <c r="AN31" s="571"/>
      <c r="AO31" s="572"/>
    </row>
    <row r="32" spans="2:41" s="200" customFormat="1" ht="21" customHeight="1">
      <c r="B32" s="598"/>
      <c r="C32" s="599"/>
      <c r="D32" s="599"/>
      <c r="E32" s="599"/>
      <c r="F32" s="599"/>
      <c r="G32" s="599"/>
      <c r="H32" s="599"/>
      <c r="I32" s="599"/>
      <c r="J32" s="599"/>
      <c r="K32" s="599"/>
      <c r="L32" s="599"/>
      <c r="M32" s="600"/>
      <c r="N32" s="1146"/>
      <c r="O32" s="1147"/>
      <c r="P32" s="1147"/>
      <c r="Q32" s="1147"/>
      <c r="R32" s="1147"/>
      <c r="S32" s="1147"/>
      <c r="T32" s="1147"/>
      <c r="U32" s="1147"/>
      <c r="V32" s="1147"/>
      <c r="W32" s="1147"/>
      <c r="X32" s="1147"/>
      <c r="Y32" s="1147"/>
      <c r="Z32" s="1147"/>
      <c r="AA32" s="1147"/>
      <c r="AB32" s="1147"/>
      <c r="AC32" s="1147"/>
      <c r="AD32" s="1147"/>
      <c r="AE32" s="1147"/>
      <c r="AF32" s="1147"/>
      <c r="AG32" s="1147"/>
      <c r="AH32" s="1147"/>
      <c r="AI32" s="1147"/>
      <c r="AJ32" s="1148"/>
      <c r="AL32" s="570"/>
      <c r="AM32" s="571"/>
      <c r="AN32" s="571"/>
      <c r="AO32" s="572"/>
    </row>
    <row r="33" spans="2:68" s="200" customFormat="1" ht="21" customHeight="1">
      <c r="B33" s="598"/>
      <c r="C33" s="599"/>
      <c r="D33" s="599"/>
      <c r="E33" s="599"/>
      <c r="F33" s="599"/>
      <c r="G33" s="599"/>
      <c r="H33" s="599"/>
      <c r="I33" s="599"/>
      <c r="J33" s="599"/>
      <c r="K33" s="599"/>
      <c r="L33" s="599"/>
      <c r="M33" s="600"/>
      <c r="N33" s="1146"/>
      <c r="O33" s="1147"/>
      <c r="P33" s="1147"/>
      <c r="Q33" s="1147"/>
      <c r="R33" s="1147"/>
      <c r="S33" s="1147"/>
      <c r="T33" s="1147"/>
      <c r="U33" s="1147"/>
      <c r="V33" s="1147"/>
      <c r="W33" s="1147"/>
      <c r="X33" s="1147"/>
      <c r="Y33" s="1147"/>
      <c r="Z33" s="1147"/>
      <c r="AA33" s="1147"/>
      <c r="AB33" s="1147"/>
      <c r="AC33" s="1147"/>
      <c r="AD33" s="1147"/>
      <c r="AE33" s="1147"/>
      <c r="AF33" s="1147"/>
      <c r="AG33" s="1147"/>
      <c r="AH33" s="1147"/>
      <c r="AI33" s="1147"/>
      <c r="AJ33" s="1148"/>
      <c r="AL33" s="570"/>
      <c r="AM33" s="571"/>
      <c r="AN33" s="571"/>
      <c r="AO33" s="572"/>
    </row>
    <row r="34" spans="2:68" s="200" customFormat="1" ht="21" customHeight="1">
      <c r="B34" s="598"/>
      <c r="C34" s="599"/>
      <c r="D34" s="599"/>
      <c r="E34" s="599"/>
      <c r="F34" s="599"/>
      <c r="G34" s="599"/>
      <c r="H34" s="599"/>
      <c r="I34" s="599"/>
      <c r="J34" s="599"/>
      <c r="K34" s="599"/>
      <c r="L34" s="599"/>
      <c r="M34" s="600"/>
      <c r="N34" s="1146"/>
      <c r="O34" s="1147"/>
      <c r="P34" s="1147"/>
      <c r="Q34" s="1147"/>
      <c r="R34" s="1147"/>
      <c r="S34" s="1147"/>
      <c r="T34" s="1147"/>
      <c r="U34" s="1147"/>
      <c r="V34" s="1147"/>
      <c r="W34" s="1147"/>
      <c r="X34" s="1147"/>
      <c r="Y34" s="1147"/>
      <c r="Z34" s="1147"/>
      <c r="AA34" s="1147"/>
      <c r="AB34" s="1147"/>
      <c r="AC34" s="1147"/>
      <c r="AD34" s="1147"/>
      <c r="AE34" s="1147"/>
      <c r="AF34" s="1147"/>
      <c r="AG34" s="1147"/>
      <c r="AH34" s="1147"/>
      <c r="AI34" s="1147"/>
      <c r="AJ34" s="1148"/>
      <c r="AL34" s="570"/>
      <c r="AM34" s="571"/>
      <c r="AN34" s="571"/>
      <c r="AO34" s="572"/>
    </row>
    <row r="35" spans="2:68" s="200" customFormat="1" ht="21" customHeight="1">
      <c r="B35" s="348"/>
      <c r="C35" s="349"/>
      <c r="D35" s="349"/>
      <c r="E35" s="349"/>
      <c r="F35" s="349"/>
      <c r="G35" s="349"/>
      <c r="H35" s="349"/>
      <c r="I35" s="349"/>
      <c r="J35" s="349"/>
      <c r="K35" s="349"/>
      <c r="L35" s="349"/>
      <c r="M35" s="350"/>
      <c r="N35" s="1149"/>
      <c r="O35" s="1150"/>
      <c r="P35" s="1150"/>
      <c r="Q35" s="1150"/>
      <c r="R35" s="1150"/>
      <c r="S35" s="1150"/>
      <c r="T35" s="1150"/>
      <c r="U35" s="1150"/>
      <c r="V35" s="1150"/>
      <c r="W35" s="1150"/>
      <c r="X35" s="1150"/>
      <c r="Y35" s="1150"/>
      <c r="Z35" s="1150"/>
      <c r="AA35" s="1150"/>
      <c r="AB35" s="1150"/>
      <c r="AC35" s="1150"/>
      <c r="AD35" s="1150"/>
      <c r="AE35" s="1150"/>
      <c r="AF35" s="1150"/>
      <c r="AG35" s="1150"/>
      <c r="AH35" s="1150"/>
      <c r="AI35" s="1150"/>
      <c r="AJ35" s="1151"/>
      <c r="AL35" s="573"/>
      <c r="AM35" s="574"/>
      <c r="AN35" s="574"/>
      <c r="AO35" s="575"/>
    </row>
    <row r="36" spans="2:68" ht="36" customHeight="1">
      <c r="B36" s="363" t="s">
        <v>378</v>
      </c>
      <c r="C36" s="340"/>
      <c r="D36" s="340"/>
      <c r="E36" s="340"/>
      <c r="F36" s="340"/>
      <c r="G36" s="340"/>
      <c r="H36" s="340"/>
      <c r="I36" s="340"/>
      <c r="J36" s="340"/>
      <c r="K36" s="340"/>
      <c r="L36" s="340"/>
      <c r="M36" s="341"/>
      <c r="N36" s="410" t="s">
        <v>744</v>
      </c>
      <c r="O36" s="1142"/>
      <c r="P36" s="1109" t="s">
        <v>306</v>
      </c>
      <c r="Q36" s="1110"/>
      <c r="R36" s="1110"/>
      <c r="S36" s="1110"/>
      <c r="T36" s="1110"/>
      <c r="U36" s="1110"/>
      <c r="V36" s="1111"/>
      <c r="W36" s="845"/>
      <c r="X36" s="846"/>
      <c r="Y36" s="846"/>
      <c r="Z36" s="846"/>
      <c r="AA36" s="846"/>
      <c r="AB36" s="846"/>
      <c r="AC36" s="846"/>
      <c r="AD36" s="846"/>
      <c r="AE36" s="846"/>
      <c r="AF36" s="846"/>
      <c r="AG36" s="846"/>
      <c r="AH36" s="846"/>
      <c r="AI36" s="846"/>
      <c r="AJ36" s="911"/>
      <c r="AL36" s="264" t="str">
        <f>IF(N36="","未記入",IF(N36="不適合",IF(W36="","未記入",""),""))</f>
        <v/>
      </c>
      <c r="AM36" s="264"/>
      <c r="AN36" s="264"/>
      <c r="AO36" s="264"/>
      <c r="AQ36" s="1181" t="s">
        <v>606</v>
      </c>
      <c r="AR36" s="1181"/>
      <c r="AS36" s="1181"/>
      <c r="AT36" s="1181" t="s">
        <v>604</v>
      </c>
      <c r="AU36" s="1181"/>
      <c r="AV36" s="1181"/>
      <c r="AW36" s="1195" t="s">
        <v>603</v>
      </c>
      <c r="AX36" s="1195"/>
      <c r="AY36" s="1195"/>
      <c r="AZ36" s="1195" t="s">
        <v>601</v>
      </c>
      <c r="BA36" s="1195"/>
      <c r="BB36" s="1195"/>
      <c r="BC36" s="1185" t="s">
        <v>605</v>
      </c>
      <c r="BD36" s="1186"/>
      <c r="BE36" s="1186"/>
      <c r="BF36" s="1186"/>
      <c r="BG36" s="1186"/>
      <c r="BH36" s="1186"/>
      <c r="BI36" s="1187"/>
    </row>
    <row r="37" spans="2:68" ht="45" customHeight="1">
      <c r="B37" s="329" t="s">
        <v>431</v>
      </c>
      <c r="C37" s="330"/>
      <c r="D37" s="330"/>
      <c r="E37" s="330"/>
      <c r="F37" s="330"/>
      <c r="G37" s="330"/>
      <c r="H37" s="330"/>
      <c r="I37" s="330"/>
      <c r="J37" s="330"/>
      <c r="K37" s="330"/>
      <c r="L37" s="330"/>
      <c r="M37" s="331"/>
      <c r="N37" s="376" t="s">
        <v>566</v>
      </c>
      <c r="O37" s="377"/>
      <c r="P37" s="377"/>
      <c r="Q37" s="377"/>
      <c r="R37" s="377"/>
      <c r="S37" s="377"/>
      <c r="T37" s="377"/>
      <c r="U37" s="377"/>
      <c r="V37" s="377"/>
      <c r="W37" s="377"/>
      <c r="X37" s="377"/>
      <c r="Y37" s="377"/>
      <c r="Z37" s="377"/>
      <c r="AA37" s="377"/>
      <c r="AB37" s="377"/>
      <c r="AC37" s="377"/>
      <c r="AD37" s="377"/>
      <c r="AE37" s="377"/>
      <c r="AF37" s="377"/>
      <c r="AG37" s="377"/>
      <c r="AH37" s="377"/>
      <c r="AI37" s="377"/>
      <c r="AJ37" s="378"/>
      <c r="AL37" s="264" t="str">
        <f>IF(N37="","未記入","")</f>
        <v/>
      </c>
      <c r="AM37" s="264"/>
      <c r="AN37" s="264"/>
      <c r="AO37" s="264"/>
      <c r="AQ37" s="1181" t="str">
        <f t="shared" ref="AQ37:AQ42" si="2">IF(AW37&lt;AZ37,"×","〇")</f>
        <v>〇</v>
      </c>
      <c r="AR37" s="1181"/>
      <c r="AS37" s="1181"/>
      <c r="AT37" s="1182" t="s">
        <v>596</v>
      </c>
      <c r="AU37" s="1183"/>
      <c r="AV37" s="1184"/>
      <c r="AW37" s="1196">
        <f>'３建物概要'!S27</f>
        <v>130</v>
      </c>
      <c r="AX37" s="1197"/>
      <c r="AY37" s="185" t="s">
        <v>597</v>
      </c>
      <c r="AZ37" s="797">
        <f>BC37*BG37</f>
        <v>0</v>
      </c>
      <c r="BA37" s="798"/>
      <c r="BB37" s="185" t="s">
        <v>597</v>
      </c>
      <c r="BC37" s="1191">
        <f>IFERROR('４サービス内容 '!N197:P197,0)</f>
        <v>0</v>
      </c>
      <c r="BD37" s="1192"/>
      <c r="BE37" s="1192"/>
      <c r="BF37" s="186" t="s">
        <v>598</v>
      </c>
      <c r="BG37" s="1193">
        <v>2</v>
      </c>
      <c r="BH37" s="1193"/>
      <c r="BI37" s="1194"/>
    </row>
    <row r="38" spans="2:68" ht="36" customHeight="1">
      <c r="B38" s="98"/>
      <c r="C38" s="469" t="s">
        <v>199</v>
      </c>
      <c r="D38" s="330"/>
      <c r="E38" s="330"/>
      <c r="F38" s="330"/>
      <c r="G38" s="330"/>
      <c r="H38" s="330"/>
      <c r="I38" s="330"/>
      <c r="J38" s="330"/>
      <c r="K38" s="330"/>
      <c r="L38" s="330"/>
      <c r="M38" s="331"/>
      <c r="N38" s="1149" t="s">
        <v>745</v>
      </c>
      <c r="O38" s="1150"/>
      <c r="P38" s="1150"/>
      <c r="Q38" s="1150"/>
      <c r="R38" s="1150"/>
      <c r="S38" s="1150"/>
      <c r="T38" s="1150"/>
      <c r="U38" s="1150"/>
      <c r="V38" s="1150"/>
      <c r="W38" s="1150"/>
      <c r="X38" s="1150"/>
      <c r="Y38" s="1150"/>
      <c r="Z38" s="1150"/>
      <c r="AA38" s="1150"/>
      <c r="AB38" s="1150"/>
      <c r="AC38" s="1150"/>
      <c r="AD38" s="1150"/>
      <c r="AE38" s="1150"/>
      <c r="AF38" s="1150"/>
      <c r="AG38" s="1150"/>
      <c r="AH38" s="1150"/>
      <c r="AI38" s="1150"/>
      <c r="AJ38" s="1151"/>
      <c r="AL38" s="264" t="str">
        <f>IF(N37="あり",IF(N38="","未記入",""),"")</f>
        <v/>
      </c>
      <c r="AM38" s="264"/>
      <c r="AN38" s="264"/>
      <c r="AO38" s="264"/>
      <c r="AQ38" s="1181" t="str">
        <f t="shared" si="2"/>
        <v>×</v>
      </c>
      <c r="AR38" s="1181"/>
      <c r="AS38" s="1181"/>
      <c r="AT38" s="1182" t="s">
        <v>602</v>
      </c>
      <c r="AU38" s="1183"/>
      <c r="AV38" s="1184"/>
      <c r="AW38" s="797">
        <f>'３建物概要'!X30</f>
        <v>1.7</v>
      </c>
      <c r="AX38" s="798"/>
      <c r="AY38" s="185" t="s">
        <v>600</v>
      </c>
      <c r="AZ38" s="797">
        <f>IF(COUNTIF('１事業主体　２事業概要'!L25,"*介護付*")=1,2.7,1.8)</f>
        <v>2.7</v>
      </c>
      <c r="BA38" s="798"/>
      <c r="BB38" s="185" t="s">
        <v>600</v>
      </c>
      <c r="BC38" s="1188" t="s">
        <v>607</v>
      </c>
      <c r="BD38" s="1189"/>
      <c r="BE38" s="1189"/>
      <c r="BF38" s="1189"/>
      <c r="BG38" s="1189"/>
      <c r="BH38" s="1189"/>
      <c r="BI38" s="1190"/>
    </row>
    <row r="39" spans="2:68" ht="21" customHeight="1">
      <c r="B39" s="98"/>
      <c r="C39" s="469" t="s">
        <v>448</v>
      </c>
      <c r="D39" s="330"/>
      <c r="E39" s="330"/>
      <c r="F39" s="330"/>
      <c r="G39" s="330"/>
      <c r="H39" s="330"/>
      <c r="I39" s="330"/>
      <c r="J39" s="330"/>
      <c r="K39" s="330"/>
      <c r="L39" s="330"/>
      <c r="M39" s="331"/>
      <c r="N39" s="990" t="s">
        <v>746</v>
      </c>
      <c r="O39" s="991"/>
      <c r="P39" s="991"/>
      <c r="Q39" s="991"/>
      <c r="R39" s="991"/>
      <c r="S39" s="991"/>
      <c r="T39" s="991"/>
      <c r="U39" s="991"/>
      <c r="V39" s="991"/>
      <c r="W39" s="991"/>
      <c r="X39" s="991"/>
      <c r="Y39" s="991"/>
      <c r="Z39" s="991"/>
      <c r="AA39" s="991"/>
      <c r="AB39" s="991"/>
      <c r="AC39" s="991"/>
      <c r="AD39" s="991"/>
      <c r="AE39" s="991"/>
      <c r="AF39" s="991"/>
      <c r="AG39" s="991"/>
      <c r="AH39" s="991"/>
      <c r="AI39" s="991"/>
      <c r="AJ39" s="1086"/>
      <c r="AL39" s="264" t="str">
        <f>IF(N37="あり",IF(N39="","未記入",""),"")</f>
        <v/>
      </c>
      <c r="AM39" s="264"/>
      <c r="AN39" s="264"/>
      <c r="AO39" s="264"/>
      <c r="AQ39" s="1181" t="str">
        <f t="shared" si="2"/>
        <v>×</v>
      </c>
      <c r="AR39" s="1181"/>
      <c r="AS39" s="1181"/>
      <c r="AT39" s="1182" t="s">
        <v>602</v>
      </c>
      <c r="AU39" s="1183"/>
      <c r="AV39" s="1184"/>
      <c r="AW39" s="797">
        <f>'３建物概要'!X30</f>
        <v>1.7</v>
      </c>
      <c r="AX39" s="798"/>
      <c r="AY39" s="185" t="s">
        <v>600</v>
      </c>
      <c r="AZ39" s="797">
        <v>1.8</v>
      </c>
      <c r="BA39" s="798"/>
      <c r="BB39" s="185" t="s">
        <v>600</v>
      </c>
      <c r="BC39" s="1188" t="s">
        <v>608</v>
      </c>
      <c r="BD39" s="1189"/>
      <c r="BE39" s="1189"/>
      <c r="BF39" s="1189"/>
      <c r="BG39" s="1189"/>
      <c r="BH39" s="1189"/>
      <c r="BI39" s="1190"/>
    </row>
    <row r="40" spans="2:68" ht="21" customHeight="1">
      <c r="B40" s="98"/>
      <c r="C40" s="1158"/>
      <c r="D40" s="336"/>
      <c r="E40" s="336"/>
      <c r="F40" s="336"/>
      <c r="G40" s="336"/>
      <c r="H40" s="336"/>
      <c r="I40" s="336"/>
      <c r="J40" s="336"/>
      <c r="K40" s="336"/>
      <c r="L40" s="336"/>
      <c r="M40" s="337"/>
      <c r="N40" s="1152" t="s">
        <v>341</v>
      </c>
      <c r="O40" s="1153"/>
      <c r="P40" s="1153"/>
      <c r="Q40" s="1153"/>
      <c r="R40" s="1144" t="s">
        <v>747</v>
      </c>
      <c r="S40" s="1144"/>
      <c r="T40" s="1144"/>
      <c r="U40" s="1144"/>
      <c r="V40" s="1144"/>
      <c r="W40" s="1144"/>
      <c r="X40" s="1144"/>
      <c r="Y40" s="1144"/>
      <c r="Z40" s="1144"/>
      <c r="AA40" s="1144"/>
      <c r="AB40" s="1144"/>
      <c r="AC40" s="1144"/>
      <c r="AD40" s="1144"/>
      <c r="AE40" s="1144"/>
      <c r="AF40" s="1144"/>
      <c r="AG40" s="1144"/>
      <c r="AH40" s="1144"/>
      <c r="AI40" s="1144"/>
      <c r="AJ40" s="1145"/>
      <c r="AL40" s="567" t="str">
        <f>IF(COUNTIF(N39,"*していない*")=1,IF(R40="","未記入",""),"")</f>
        <v/>
      </c>
      <c r="AM40" s="568"/>
      <c r="AN40" s="568"/>
      <c r="AO40" s="569"/>
      <c r="AQ40" s="1181" t="str">
        <f t="shared" si="2"/>
        <v>×</v>
      </c>
      <c r="AR40" s="1181"/>
      <c r="AS40" s="1181"/>
      <c r="AT40" s="1182" t="s">
        <v>602</v>
      </c>
      <c r="AU40" s="1183"/>
      <c r="AV40" s="1184"/>
      <c r="AW40" s="797">
        <f>'３建物概要'!X30</f>
        <v>1.7</v>
      </c>
      <c r="AX40" s="798"/>
      <c r="AY40" s="185" t="s">
        <v>600</v>
      </c>
      <c r="AZ40" s="797">
        <v>1.8</v>
      </c>
      <c r="BA40" s="798"/>
      <c r="BB40" s="185" t="s">
        <v>600</v>
      </c>
      <c r="BC40" s="1222" t="s">
        <v>610</v>
      </c>
      <c r="BD40" s="1223"/>
      <c r="BE40" s="1223"/>
      <c r="BF40" s="1223"/>
      <c r="BG40" s="1223"/>
      <c r="BH40" s="1223"/>
      <c r="BI40" s="1224"/>
      <c r="BK40" s="201" t="s">
        <v>615</v>
      </c>
    </row>
    <row r="41" spans="2:68" s="200" customFormat="1" ht="21" customHeight="1">
      <c r="B41" s="204"/>
      <c r="C41" s="1158"/>
      <c r="D41" s="336"/>
      <c r="E41" s="336"/>
      <c r="F41" s="336"/>
      <c r="G41" s="336"/>
      <c r="H41" s="336"/>
      <c r="I41" s="336"/>
      <c r="J41" s="336"/>
      <c r="K41" s="336"/>
      <c r="L41" s="336"/>
      <c r="M41" s="337"/>
      <c r="N41" s="1154"/>
      <c r="O41" s="1155"/>
      <c r="P41" s="1155"/>
      <c r="Q41" s="1155"/>
      <c r="R41" s="1147"/>
      <c r="S41" s="1147"/>
      <c r="T41" s="1147"/>
      <c r="U41" s="1147"/>
      <c r="V41" s="1147"/>
      <c r="W41" s="1147"/>
      <c r="X41" s="1147"/>
      <c r="Y41" s="1147"/>
      <c r="Z41" s="1147"/>
      <c r="AA41" s="1147"/>
      <c r="AB41" s="1147"/>
      <c r="AC41" s="1147"/>
      <c r="AD41" s="1147"/>
      <c r="AE41" s="1147"/>
      <c r="AF41" s="1147"/>
      <c r="AG41" s="1147"/>
      <c r="AH41" s="1147"/>
      <c r="AI41" s="1147"/>
      <c r="AJ41" s="1148"/>
      <c r="AL41" s="570"/>
      <c r="AM41" s="571"/>
      <c r="AN41" s="571"/>
      <c r="AO41" s="572"/>
      <c r="AQ41" s="1181" t="str">
        <f t="shared" si="2"/>
        <v>〇</v>
      </c>
      <c r="AR41" s="1181"/>
      <c r="AS41" s="1181"/>
      <c r="AT41" s="1182" t="s">
        <v>602</v>
      </c>
      <c r="AU41" s="1183"/>
      <c r="AV41" s="1184"/>
      <c r="AW41" s="797">
        <f>'３建物概要'!X30</f>
        <v>1.7</v>
      </c>
      <c r="AX41" s="798"/>
      <c r="AY41" s="185" t="s">
        <v>600</v>
      </c>
      <c r="AZ41" s="797">
        <v>1.4</v>
      </c>
      <c r="BA41" s="798"/>
      <c r="BB41" s="185" t="s">
        <v>600</v>
      </c>
      <c r="BC41" s="1222" t="s">
        <v>609</v>
      </c>
      <c r="BD41" s="1223"/>
      <c r="BE41" s="1223"/>
      <c r="BF41" s="1223"/>
      <c r="BG41" s="1223"/>
      <c r="BH41" s="1223"/>
      <c r="BI41" s="1224"/>
      <c r="BJ41" s="10"/>
      <c r="BK41" s="10"/>
      <c r="BL41" s="10"/>
      <c r="BM41" s="10"/>
      <c r="BN41" s="10"/>
      <c r="BO41" s="10"/>
      <c r="BP41" s="10"/>
    </row>
    <row r="42" spans="2:68" s="200" customFormat="1" ht="21" customHeight="1">
      <c r="B42" s="204"/>
      <c r="C42" s="1158"/>
      <c r="D42" s="336"/>
      <c r="E42" s="336"/>
      <c r="F42" s="336"/>
      <c r="G42" s="336"/>
      <c r="H42" s="336"/>
      <c r="I42" s="336"/>
      <c r="J42" s="336"/>
      <c r="K42" s="336"/>
      <c r="L42" s="336"/>
      <c r="M42" s="337"/>
      <c r="N42" s="1154"/>
      <c r="O42" s="1155"/>
      <c r="P42" s="1155"/>
      <c r="Q42" s="1155"/>
      <c r="R42" s="1147"/>
      <c r="S42" s="1147"/>
      <c r="T42" s="1147"/>
      <c r="U42" s="1147"/>
      <c r="V42" s="1147"/>
      <c r="W42" s="1147"/>
      <c r="X42" s="1147"/>
      <c r="Y42" s="1147"/>
      <c r="Z42" s="1147"/>
      <c r="AA42" s="1147"/>
      <c r="AB42" s="1147"/>
      <c r="AC42" s="1147"/>
      <c r="AD42" s="1147"/>
      <c r="AE42" s="1147"/>
      <c r="AF42" s="1147"/>
      <c r="AG42" s="1147"/>
      <c r="AH42" s="1147"/>
      <c r="AI42" s="1147"/>
      <c r="AJ42" s="1148"/>
      <c r="AL42" s="570"/>
      <c r="AM42" s="571"/>
      <c r="AN42" s="571"/>
      <c r="AO42" s="572"/>
      <c r="AQ42" s="1218" t="str">
        <f t="shared" si="2"/>
        <v>×</v>
      </c>
      <c r="AR42" s="1219"/>
      <c r="AS42" s="1198"/>
      <c r="AT42" s="1212" t="s">
        <v>611</v>
      </c>
      <c r="AU42" s="1213"/>
      <c r="AV42" s="1214"/>
      <c r="AW42" s="1208">
        <f>MIN('３建物概要'!AA15:AA21)</f>
        <v>12</v>
      </c>
      <c r="AX42" s="1209"/>
      <c r="AY42" s="1198" t="s">
        <v>600</v>
      </c>
      <c r="AZ42" s="1204">
        <f>IF(COUNTIF('３建物概要'!L22,"*トイレ・収納設備等を除く内法面積*"),13,"-")</f>
        <v>13</v>
      </c>
      <c r="BA42" s="1205"/>
      <c r="BB42" s="1198" t="s">
        <v>600</v>
      </c>
      <c r="BC42" s="1200" t="s">
        <v>612</v>
      </c>
      <c r="BD42" s="1200"/>
      <c r="BE42" s="1200"/>
      <c r="BF42" s="1200"/>
      <c r="BG42" s="1200"/>
      <c r="BH42" s="1200"/>
      <c r="BI42" s="1201"/>
      <c r="BJ42" s="10"/>
      <c r="BK42" s="172"/>
      <c r="BL42" s="10"/>
      <c r="BM42" s="10"/>
      <c r="BN42" s="10"/>
      <c r="BO42" s="10"/>
      <c r="BP42" s="10"/>
    </row>
    <row r="43" spans="2:68" s="200" customFormat="1" ht="21" customHeight="1">
      <c r="B43" s="204"/>
      <c r="C43" s="1158"/>
      <c r="D43" s="336"/>
      <c r="E43" s="336"/>
      <c r="F43" s="336"/>
      <c r="G43" s="336"/>
      <c r="H43" s="336"/>
      <c r="I43" s="336"/>
      <c r="J43" s="336"/>
      <c r="K43" s="336"/>
      <c r="L43" s="336"/>
      <c r="M43" s="337"/>
      <c r="N43" s="1154"/>
      <c r="O43" s="1155"/>
      <c r="P43" s="1155"/>
      <c r="Q43" s="1155"/>
      <c r="R43" s="1147"/>
      <c r="S43" s="1147"/>
      <c r="T43" s="1147"/>
      <c r="U43" s="1147"/>
      <c r="V43" s="1147"/>
      <c r="W43" s="1147"/>
      <c r="X43" s="1147"/>
      <c r="Y43" s="1147"/>
      <c r="Z43" s="1147"/>
      <c r="AA43" s="1147"/>
      <c r="AB43" s="1147"/>
      <c r="AC43" s="1147"/>
      <c r="AD43" s="1147"/>
      <c r="AE43" s="1147"/>
      <c r="AF43" s="1147"/>
      <c r="AG43" s="1147"/>
      <c r="AH43" s="1147"/>
      <c r="AI43" s="1147"/>
      <c r="AJ43" s="1148"/>
      <c r="AL43" s="570"/>
      <c r="AM43" s="571"/>
      <c r="AN43" s="571"/>
      <c r="AO43" s="572"/>
      <c r="AQ43" s="1220"/>
      <c r="AR43" s="1221"/>
      <c r="AS43" s="1199"/>
      <c r="AT43" s="1215"/>
      <c r="AU43" s="1216"/>
      <c r="AV43" s="1217"/>
      <c r="AW43" s="1210"/>
      <c r="AX43" s="1211"/>
      <c r="AY43" s="1199"/>
      <c r="AZ43" s="1206"/>
      <c r="BA43" s="1207"/>
      <c r="BB43" s="1199"/>
      <c r="BC43" s="1202"/>
      <c r="BD43" s="1202"/>
      <c r="BE43" s="1202"/>
      <c r="BF43" s="1202"/>
      <c r="BG43" s="1202"/>
      <c r="BH43" s="1202"/>
      <c r="BI43" s="1203"/>
      <c r="BJ43" s="10"/>
      <c r="BK43" s="10"/>
      <c r="BL43" s="10"/>
      <c r="BM43" s="10"/>
      <c r="BN43" s="10"/>
      <c r="BO43" s="10"/>
      <c r="BP43" s="10"/>
    </row>
    <row r="44" spans="2:68" s="200" customFormat="1" ht="21" customHeight="1">
      <c r="B44" s="204"/>
      <c r="C44" s="470"/>
      <c r="D44" s="333"/>
      <c r="E44" s="333"/>
      <c r="F44" s="333"/>
      <c r="G44" s="333"/>
      <c r="H44" s="333"/>
      <c r="I44" s="333"/>
      <c r="J44" s="333"/>
      <c r="K44" s="333"/>
      <c r="L44" s="333"/>
      <c r="M44" s="334"/>
      <c r="N44" s="1156"/>
      <c r="O44" s="1157"/>
      <c r="P44" s="1157"/>
      <c r="Q44" s="1157"/>
      <c r="R44" s="1150"/>
      <c r="S44" s="1150"/>
      <c r="T44" s="1150"/>
      <c r="U44" s="1150"/>
      <c r="V44" s="1150"/>
      <c r="W44" s="1150"/>
      <c r="X44" s="1150"/>
      <c r="Y44" s="1150"/>
      <c r="Z44" s="1150"/>
      <c r="AA44" s="1150"/>
      <c r="AB44" s="1150"/>
      <c r="AC44" s="1150"/>
      <c r="AD44" s="1150"/>
      <c r="AE44" s="1150"/>
      <c r="AF44" s="1150"/>
      <c r="AG44" s="1150"/>
      <c r="AH44" s="1150"/>
      <c r="AI44" s="1150"/>
      <c r="AJ44" s="1151"/>
      <c r="AL44" s="573"/>
      <c r="AM44" s="574"/>
      <c r="AN44" s="574"/>
      <c r="AO44" s="575"/>
      <c r="AQ44" s="1218" t="str">
        <f>IF(AW44&lt;AZ44,"×","〇")</f>
        <v>×</v>
      </c>
      <c r="AR44" s="1219"/>
      <c r="AS44" s="1198"/>
      <c r="AT44" s="1212" t="s">
        <v>611</v>
      </c>
      <c r="AU44" s="1213"/>
      <c r="AV44" s="1214"/>
      <c r="AW44" s="1208">
        <f>IF(COUNTIF('３建物概要'!E15:E21,"*相部屋*")=0,"",MIN('３建物概要'!AK15:AK21))</f>
        <v>18</v>
      </c>
      <c r="AX44" s="1209"/>
      <c r="AY44" s="1198" t="s">
        <v>600</v>
      </c>
      <c r="AZ44" s="1204">
        <f>10.65*2</f>
        <v>21.3</v>
      </c>
      <c r="BA44" s="1205"/>
      <c r="BB44" s="1198" t="s">
        <v>600</v>
      </c>
      <c r="BC44" s="1200" t="s">
        <v>613</v>
      </c>
      <c r="BD44" s="1200"/>
      <c r="BE44" s="1200"/>
      <c r="BF44" s="1200"/>
      <c r="BG44" s="1200"/>
      <c r="BH44" s="1200"/>
      <c r="BI44" s="1201"/>
      <c r="BJ44" s="10"/>
      <c r="BK44" s="201" t="s">
        <v>614</v>
      </c>
      <c r="BL44" s="10"/>
      <c r="BM44" s="10"/>
      <c r="BN44" s="10"/>
      <c r="BO44" s="10"/>
      <c r="BP44" s="10"/>
    </row>
    <row r="45" spans="2:68" ht="36" customHeight="1">
      <c r="B45" s="192"/>
      <c r="C45" s="469" t="s">
        <v>321</v>
      </c>
      <c r="D45" s="330"/>
      <c r="E45" s="330"/>
      <c r="F45" s="330"/>
      <c r="G45" s="330"/>
      <c r="H45" s="330"/>
      <c r="I45" s="330"/>
      <c r="J45" s="330"/>
      <c r="K45" s="330"/>
      <c r="L45" s="330"/>
      <c r="M45" s="331"/>
      <c r="N45" s="813" t="s">
        <v>748</v>
      </c>
      <c r="O45" s="814"/>
      <c r="P45" s="814"/>
      <c r="Q45" s="814"/>
      <c r="R45" s="814"/>
      <c r="S45" s="814"/>
      <c r="T45" s="814"/>
      <c r="U45" s="814"/>
      <c r="V45" s="814"/>
      <c r="W45" s="814"/>
      <c r="X45" s="814"/>
      <c r="Y45" s="814"/>
      <c r="Z45" s="814"/>
      <c r="AA45" s="814"/>
      <c r="AB45" s="814"/>
      <c r="AC45" s="814"/>
      <c r="AD45" s="814"/>
      <c r="AE45" s="814"/>
      <c r="AF45" s="814"/>
      <c r="AG45" s="814"/>
      <c r="AH45" s="814"/>
      <c r="AI45" s="814"/>
      <c r="AJ45" s="815"/>
      <c r="AL45" s="264" t="str">
        <f>IF(N37="あり",IF(N45="","未記入",""),"")</f>
        <v/>
      </c>
      <c r="AM45" s="264"/>
      <c r="AN45" s="264"/>
      <c r="AO45" s="264"/>
      <c r="AP45" s="99"/>
      <c r="AQ45" s="1220"/>
      <c r="AR45" s="1221"/>
      <c r="AS45" s="1199"/>
      <c r="AT45" s="1215"/>
      <c r="AU45" s="1216"/>
      <c r="AV45" s="1217"/>
      <c r="AW45" s="1210"/>
      <c r="AX45" s="1211"/>
      <c r="AY45" s="1199"/>
      <c r="AZ45" s="1206"/>
      <c r="BA45" s="1207"/>
      <c r="BB45" s="1199"/>
      <c r="BC45" s="1202"/>
      <c r="BD45" s="1202"/>
      <c r="BE45" s="1202"/>
      <c r="BF45" s="1202"/>
      <c r="BG45" s="1202"/>
      <c r="BH45" s="1202"/>
      <c r="BI45" s="1203"/>
    </row>
    <row r="46" spans="2:68" ht="21" customHeight="1">
      <c r="B46" s="329" t="s">
        <v>339</v>
      </c>
      <c r="C46" s="330"/>
      <c r="D46" s="330"/>
      <c r="E46" s="330"/>
      <c r="F46" s="330"/>
      <c r="G46" s="330"/>
      <c r="H46" s="330"/>
      <c r="I46" s="330"/>
      <c r="J46" s="330"/>
      <c r="K46" s="330"/>
      <c r="L46" s="330"/>
      <c r="M46" s="331"/>
      <c r="N46" s="368" t="s">
        <v>661</v>
      </c>
      <c r="O46" s="369"/>
      <c r="P46" s="22"/>
      <c r="Q46" s="22"/>
      <c r="R46" s="22"/>
      <c r="S46" s="22"/>
      <c r="T46" s="22"/>
      <c r="U46" s="22"/>
      <c r="V46" s="22"/>
      <c r="W46" s="22"/>
      <c r="X46" s="22"/>
      <c r="Y46" s="22"/>
      <c r="Z46" s="22"/>
      <c r="AA46" s="22"/>
      <c r="AB46" s="22"/>
      <c r="AC46" s="22"/>
      <c r="AD46" s="22"/>
      <c r="AE46" s="22"/>
      <c r="AF46" s="22"/>
      <c r="AG46" s="22"/>
      <c r="AH46" s="22"/>
      <c r="AI46" s="22"/>
      <c r="AJ46" s="23"/>
      <c r="AL46" s="264" t="str">
        <f>IF(N37="あり",IF(N46="","未記入",""),"")</f>
        <v/>
      </c>
      <c r="AM46" s="264"/>
      <c r="AN46" s="264"/>
      <c r="AO46" s="264"/>
    </row>
    <row r="47" spans="2:68" ht="21" customHeight="1">
      <c r="B47" s="199"/>
      <c r="C47" s="469" t="s">
        <v>340</v>
      </c>
      <c r="D47" s="330"/>
      <c r="E47" s="330"/>
      <c r="F47" s="330"/>
      <c r="G47" s="330"/>
      <c r="H47" s="330"/>
      <c r="I47" s="330"/>
      <c r="J47" s="330"/>
      <c r="K47" s="330"/>
      <c r="L47" s="330"/>
      <c r="M47" s="331"/>
      <c r="N47" s="1168"/>
      <c r="O47" s="1169"/>
      <c r="P47" s="1169"/>
      <c r="Q47" s="1169"/>
      <c r="R47" s="1169"/>
      <c r="S47" s="1169"/>
      <c r="T47" s="1169"/>
      <c r="U47" s="1169"/>
      <c r="V47" s="1169"/>
      <c r="W47" s="1169"/>
      <c r="X47" s="1169"/>
      <c r="Y47" s="1169"/>
      <c r="Z47" s="1169"/>
      <c r="AA47" s="1169"/>
      <c r="AB47" s="1169"/>
      <c r="AC47" s="1169"/>
      <c r="AD47" s="1169"/>
      <c r="AE47" s="1169"/>
      <c r="AF47" s="1169"/>
      <c r="AG47" s="1169"/>
      <c r="AH47" s="1169"/>
      <c r="AI47" s="1169"/>
      <c r="AJ47" s="1170"/>
      <c r="AL47" s="264" t="str">
        <f>IF(N46="あり",IF(N47="","未記入",""),"")</f>
        <v/>
      </c>
      <c r="AM47" s="264"/>
      <c r="AN47" s="264"/>
      <c r="AO47" s="264"/>
    </row>
    <row r="48" spans="2:68" ht="21" customHeight="1">
      <c r="B48" s="192"/>
      <c r="C48" s="469" t="s">
        <v>341</v>
      </c>
      <c r="D48" s="330"/>
      <c r="E48" s="330"/>
      <c r="F48" s="330"/>
      <c r="G48" s="330"/>
      <c r="H48" s="330"/>
      <c r="I48" s="330"/>
      <c r="J48" s="330"/>
      <c r="K48" s="330"/>
      <c r="L48" s="330"/>
      <c r="M48" s="331"/>
      <c r="N48" s="1168"/>
      <c r="O48" s="1169"/>
      <c r="P48" s="1169"/>
      <c r="Q48" s="1169"/>
      <c r="R48" s="1169"/>
      <c r="S48" s="1169"/>
      <c r="T48" s="1169"/>
      <c r="U48" s="1169"/>
      <c r="V48" s="1169"/>
      <c r="W48" s="1169"/>
      <c r="X48" s="1169"/>
      <c r="Y48" s="1169"/>
      <c r="Z48" s="1169"/>
      <c r="AA48" s="1169"/>
      <c r="AB48" s="1169"/>
      <c r="AC48" s="1169"/>
      <c r="AD48" s="1169"/>
      <c r="AE48" s="1169"/>
      <c r="AF48" s="1169"/>
      <c r="AG48" s="1169"/>
      <c r="AH48" s="1169"/>
      <c r="AI48" s="1169"/>
      <c r="AJ48" s="1170"/>
      <c r="AL48" s="264" t="str">
        <f>IF(N46="あり",IF(N48="","未記入",""),"")</f>
        <v/>
      </c>
      <c r="AM48" s="264"/>
      <c r="AN48" s="264"/>
      <c r="AO48" s="264"/>
    </row>
    <row r="49" spans="1:68" ht="36" customHeight="1" thickBot="1">
      <c r="B49" s="100"/>
      <c r="C49" s="1173" t="s">
        <v>321</v>
      </c>
      <c r="D49" s="361"/>
      <c r="E49" s="361"/>
      <c r="F49" s="361"/>
      <c r="G49" s="361"/>
      <c r="H49" s="361"/>
      <c r="I49" s="361"/>
      <c r="J49" s="361"/>
      <c r="K49" s="361"/>
      <c r="L49" s="361"/>
      <c r="M49" s="362"/>
      <c r="N49" s="1174"/>
      <c r="O49" s="1175"/>
      <c r="P49" s="1175"/>
      <c r="Q49" s="1175"/>
      <c r="R49" s="1175"/>
      <c r="S49" s="1175"/>
      <c r="T49" s="1175"/>
      <c r="U49" s="1175"/>
      <c r="V49" s="1175"/>
      <c r="W49" s="1175"/>
      <c r="X49" s="1175"/>
      <c r="Y49" s="1175"/>
      <c r="Z49" s="1175"/>
      <c r="AA49" s="1175"/>
      <c r="AB49" s="1175"/>
      <c r="AC49" s="1175"/>
      <c r="AD49" s="1175"/>
      <c r="AE49" s="1175"/>
      <c r="AF49" s="1175"/>
      <c r="AG49" s="1175"/>
      <c r="AH49" s="1175"/>
      <c r="AI49" s="1175"/>
      <c r="AJ49" s="1176"/>
      <c r="AL49" s="264" t="str">
        <f>IF(N46="あり",IF(N49="","未記入",""),"")</f>
        <v/>
      </c>
      <c r="AM49" s="264"/>
      <c r="AN49" s="264"/>
      <c r="AO49" s="264"/>
      <c r="AP49" s="99"/>
    </row>
    <row r="50" spans="1:68" ht="21" customHeight="1">
      <c r="A50" s="209"/>
      <c r="B50" s="206"/>
      <c r="C50" s="206"/>
      <c r="D50" s="206"/>
      <c r="E50" s="206"/>
      <c r="F50" s="206"/>
      <c r="G50" s="206"/>
      <c r="H50" s="206"/>
      <c r="I50" s="206"/>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row>
    <row r="51" spans="1:68" ht="21" customHeight="1">
      <c r="A51" s="209"/>
      <c r="B51" s="209"/>
      <c r="C51" s="1165" t="s">
        <v>200</v>
      </c>
      <c r="D51" s="1165"/>
      <c r="E51" s="1165"/>
      <c r="F51" s="1165"/>
      <c r="G51" s="1165"/>
      <c r="H51" s="1165"/>
      <c r="I51" s="1165"/>
      <c r="J51" s="1165"/>
      <c r="K51" s="1165"/>
      <c r="L51" s="1165"/>
      <c r="M51" s="1165"/>
      <c r="N51" s="1165"/>
      <c r="O51" s="1165"/>
      <c r="P51" s="1166"/>
      <c r="Q51" s="1166"/>
      <c r="R51" s="1166"/>
      <c r="S51" s="1166"/>
      <c r="T51" s="1166"/>
      <c r="U51" s="1166"/>
      <c r="V51" s="1167"/>
      <c r="W51" s="1167"/>
      <c r="X51" s="1167"/>
      <c r="Y51" s="1167"/>
      <c r="Z51" s="1167"/>
      <c r="AA51" s="1167"/>
      <c r="AB51" s="1167"/>
      <c r="AC51" s="1167"/>
      <c r="AD51" s="1167"/>
      <c r="AE51" s="1167"/>
      <c r="AF51" s="1167"/>
      <c r="AG51" s="1167"/>
      <c r="AH51" s="1167"/>
      <c r="AI51" s="1167"/>
      <c r="AJ51" s="1167"/>
    </row>
    <row r="52" spans="1:68" ht="21" customHeight="1">
      <c r="A52" s="209"/>
      <c r="B52" s="209"/>
      <c r="C52" s="1165" t="s">
        <v>212</v>
      </c>
      <c r="D52" s="1165"/>
      <c r="E52" s="1165"/>
      <c r="F52" s="1165"/>
      <c r="G52" s="1165"/>
      <c r="H52" s="1165"/>
      <c r="I52" s="1165"/>
      <c r="J52" s="1165"/>
      <c r="K52" s="1165"/>
      <c r="L52" s="1165"/>
      <c r="M52" s="1165"/>
      <c r="N52" s="1165"/>
      <c r="O52" s="1165"/>
      <c r="P52" s="1165"/>
      <c r="Q52" s="1165"/>
      <c r="R52" s="1165"/>
      <c r="S52" s="1165"/>
      <c r="T52" s="1165"/>
      <c r="U52" s="1165"/>
      <c r="V52" s="1165"/>
      <c r="W52" s="1165"/>
      <c r="X52" s="1165"/>
      <c r="Y52" s="1165"/>
      <c r="Z52" s="1165"/>
      <c r="AA52" s="1165"/>
      <c r="AB52" s="1165"/>
      <c r="AC52" s="1165"/>
      <c r="AD52" s="1165"/>
      <c r="AE52" s="1165"/>
      <c r="AF52" s="1165"/>
      <c r="AG52" s="1165"/>
      <c r="AH52" s="1165"/>
      <c r="AI52" s="1165"/>
      <c r="AJ52" s="1165"/>
    </row>
    <row r="53" spans="1:68" ht="21" customHeight="1">
      <c r="A53" s="209"/>
      <c r="B53" s="209"/>
      <c r="C53" s="210"/>
      <c r="D53" s="210"/>
      <c r="E53" s="210"/>
      <c r="F53" s="210"/>
      <c r="G53" s="210"/>
      <c r="H53" s="210"/>
      <c r="I53" s="210"/>
      <c r="J53" s="210"/>
      <c r="K53" s="210"/>
      <c r="L53" s="210"/>
      <c r="M53" s="210"/>
      <c r="N53" s="210"/>
      <c r="O53" s="210"/>
      <c r="P53" s="211"/>
      <c r="Q53" s="211"/>
      <c r="R53" s="211"/>
      <c r="S53" s="211"/>
      <c r="T53" s="211"/>
      <c r="U53" s="211"/>
      <c r="V53" s="210"/>
      <c r="W53" s="210"/>
      <c r="X53" s="210"/>
      <c r="Y53" s="210"/>
      <c r="Z53" s="211"/>
      <c r="AA53" s="210"/>
      <c r="AB53" s="210"/>
      <c r="AC53" s="210"/>
      <c r="AD53" s="210"/>
      <c r="AE53" s="210"/>
      <c r="AF53" s="210"/>
      <c r="AG53" s="210"/>
      <c r="AH53" s="210"/>
      <c r="AI53" s="210"/>
      <c r="AJ53" s="210"/>
    </row>
    <row r="54" spans="1:68" ht="36" customHeight="1">
      <c r="A54" s="209"/>
      <c r="B54" s="1171" t="s">
        <v>430</v>
      </c>
      <c r="C54" s="1172"/>
      <c r="D54" s="1172"/>
      <c r="E54" s="1172"/>
      <c r="F54" s="1172"/>
      <c r="G54" s="1172"/>
      <c r="H54" s="1172"/>
      <c r="I54" s="1172"/>
      <c r="J54" s="1172"/>
      <c r="K54" s="1172"/>
      <c r="L54" s="1172"/>
      <c r="M54" s="1172"/>
      <c r="N54" s="1172"/>
      <c r="O54" s="1172"/>
      <c r="P54" s="1172"/>
      <c r="Q54" s="1172"/>
      <c r="R54" s="1172"/>
      <c r="S54" s="1172"/>
      <c r="T54" s="1172"/>
      <c r="U54" s="1172"/>
      <c r="V54" s="1172"/>
      <c r="W54" s="1172"/>
      <c r="X54" s="1172"/>
      <c r="Y54" s="1172"/>
      <c r="Z54" s="1172"/>
      <c r="AA54" s="1172"/>
      <c r="AB54" s="1172"/>
      <c r="AC54" s="1172"/>
      <c r="AD54" s="1172"/>
      <c r="AE54" s="1172"/>
      <c r="AF54" s="1172"/>
      <c r="AG54" s="1172"/>
      <c r="AH54" s="1172"/>
      <c r="AI54" s="1172"/>
      <c r="AJ54" s="1172"/>
    </row>
    <row r="55" spans="1:68" ht="21" customHeight="1">
      <c r="A55" s="209"/>
      <c r="B55" s="212"/>
      <c r="C55" s="212"/>
      <c r="D55" s="212"/>
      <c r="E55" s="212"/>
      <c r="F55" s="212"/>
      <c r="G55" s="212"/>
      <c r="H55" s="212"/>
      <c r="I55" s="212"/>
      <c r="J55" s="212"/>
      <c r="K55" s="212"/>
      <c r="L55" s="212"/>
      <c r="M55" s="212"/>
      <c r="N55" s="212"/>
      <c r="O55" s="212"/>
      <c r="P55" s="212"/>
      <c r="Q55" s="212"/>
      <c r="R55" s="212"/>
      <c r="S55" s="212"/>
      <c r="T55" s="212"/>
      <c r="U55" s="212"/>
      <c r="V55" s="212"/>
      <c r="W55" s="212"/>
      <c r="X55" s="212"/>
      <c r="Y55" s="212"/>
      <c r="Z55" s="212"/>
      <c r="AA55" s="212"/>
      <c r="AB55" s="212"/>
      <c r="AC55" s="212"/>
      <c r="AD55" s="212"/>
      <c r="AE55" s="212"/>
      <c r="AF55" s="212"/>
      <c r="AG55" s="212"/>
      <c r="AH55" s="212"/>
      <c r="AI55" s="212"/>
      <c r="AJ55" s="212"/>
    </row>
    <row r="56" spans="1:68" ht="21" customHeight="1">
      <c r="A56" s="209"/>
      <c r="B56" s="213" t="s">
        <v>358</v>
      </c>
      <c r="C56" s="213"/>
      <c r="D56" s="212"/>
      <c r="E56" s="212"/>
      <c r="F56" s="212"/>
      <c r="G56" s="212"/>
      <c r="H56" s="212"/>
      <c r="I56" s="212"/>
      <c r="J56" s="212"/>
      <c r="K56" s="212"/>
      <c r="L56" s="212"/>
      <c r="M56" s="212"/>
      <c r="N56" s="212"/>
      <c r="O56" s="212"/>
      <c r="P56" s="212"/>
      <c r="Q56" s="212"/>
      <c r="R56" s="212"/>
      <c r="S56" s="212"/>
      <c r="T56" s="212"/>
      <c r="U56" s="212"/>
      <c r="V56" s="212"/>
      <c r="W56" s="212"/>
      <c r="X56" s="212"/>
      <c r="Y56" s="212"/>
      <c r="Z56" s="212"/>
      <c r="AA56" s="212"/>
      <c r="AB56" s="212"/>
      <c r="AC56" s="212"/>
      <c r="AD56" s="212"/>
      <c r="AE56" s="212"/>
      <c r="AF56" s="212"/>
      <c r="AG56" s="212"/>
      <c r="AH56" s="212"/>
      <c r="AI56" s="212"/>
      <c r="AJ56" s="212"/>
    </row>
    <row r="57" spans="1:68" ht="21" customHeight="1">
      <c r="A57" s="209"/>
      <c r="B57" s="214" t="s">
        <v>359</v>
      </c>
      <c r="C57" s="214"/>
      <c r="D57" s="215"/>
      <c r="E57" s="215"/>
      <c r="F57" s="215"/>
      <c r="G57" s="215"/>
      <c r="H57" s="215"/>
      <c r="I57" s="215"/>
      <c r="J57" s="215"/>
      <c r="K57" s="215"/>
      <c r="L57" s="215"/>
      <c r="M57" s="216"/>
      <c r="N57" s="216"/>
      <c r="O57" s="216"/>
      <c r="P57" s="216"/>
      <c r="Q57" s="216"/>
      <c r="R57" s="216"/>
      <c r="S57" s="216"/>
      <c r="T57" s="216"/>
      <c r="U57" s="216"/>
      <c r="V57" s="216"/>
      <c r="W57" s="206"/>
      <c r="X57" s="206"/>
      <c r="Y57" s="206"/>
      <c r="Z57" s="217"/>
      <c r="AA57" s="213"/>
      <c r="AB57" s="213"/>
      <c r="AC57" s="213"/>
      <c r="AD57" s="213"/>
      <c r="AE57" s="213"/>
      <c r="AF57" s="213"/>
      <c r="AG57" s="213"/>
      <c r="AH57" s="213"/>
      <c r="AI57" s="213"/>
      <c r="AJ57" s="213"/>
    </row>
    <row r="58" spans="1:68" ht="21" customHeight="1">
      <c r="A58" s="209"/>
      <c r="B58" s="218" t="s">
        <v>360</v>
      </c>
      <c r="C58" s="218"/>
      <c r="D58" s="219"/>
      <c r="E58" s="219"/>
      <c r="F58" s="219"/>
      <c r="G58" s="219"/>
      <c r="H58" s="219"/>
      <c r="I58" s="219"/>
      <c r="J58" s="219"/>
      <c r="K58" s="219"/>
      <c r="L58" s="219"/>
      <c r="M58" s="220"/>
      <c r="N58" s="220"/>
      <c r="O58" s="220"/>
      <c r="P58" s="220"/>
      <c r="Q58" s="220"/>
      <c r="R58" s="220"/>
      <c r="S58" s="220"/>
      <c r="T58" s="220"/>
      <c r="U58" s="220"/>
      <c r="V58" s="220"/>
      <c r="W58" s="221"/>
      <c r="X58" s="221"/>
      <c r="Y58" s="221"/>
      <c r="Z58" s="217"/>
      <c r="AA58" s="213" t="s">
        <v>57</v>
      </c>
      <c r="AB58" s="213"/>
      <c r="AC58" s="213"/>
      <c r="AD58" s="213"/>
      <c r="AE58" s="213"/>
      <c r="AF58" s="213"/>
      <c r="AG58" s="213"/>
      <c r="AH58" s="213"/>
      <c r="AI58" s="213"/>
      <c r="AJ58" s="213"/>
    </row>
    <row r="59" spans="1:68" ht="21" customHeight="1">
      <c r="A59" s="209"/>
      <c r="B59" s="206"/>
      <c r="C59" s="206"/>
      <c r="D59" s="206"/>
      <c r="E59" s="206"/>
      <c r="F59" s="206"/>
      <c r="G59" s="206"/>
      <c r="H59" s="206"/>
      <c r="I59" s="206"/>
      <c r="J59" s="206"/>
      <c r="K59" s="206"/>
      <c r="L59" s="206"/>
      <c r="M59" s="206"/>
      <c r="N59" s="221"/>
      <c r="O59" s="221"/>
      <c r="P59" s="221"/>
      <c r="Q59" s="221"/>
      <c r="R59" s="221"/>
      <c r="S59" s="221"/>
      <c r="T59" s="221"/>
      <c r="U59" s="221"/>
      <c r="V59" s="221"/>
      <c r="W59" s="221"/>
      <c r="X59" s="221"/>
      <c r="Y59" s="221"/>
      <c r="Z59" s="217"/>
      <c r="AA59" s="213"/>
      <c r="AB59" s="213"/>
      <c r="AC59" s="213"/>
      <c r="AD59" s="213"/>
      <c r="AE59" s="213"/>
      <c r="AF59" s="213"/>
      <c r="AG59" s="213"/>
      <c r="AH59" s="213"/>
      <c r="AI59" s="213"/>
      <c r="AJ59" s="213"/>
    </row>
    <row r="60" spans="1:68" ht="21" customHeight="1">
      <c r="A60" s="209"/>
      <c r="B60" s="222" t="s">
        <v>362</v>
      </c>
      <c r="C60" s="222"/>
      <c r="D60" s="222"/>
      <c r="E60" s="222"/>
      <c r="F60" s="222"/>
      <c r="G60" s="222"/>
      <c r="H60" s="222"/>
      <c r="I60" s="222"/>
      <c r="J60" s="222"/>
      <c r="K60" s="222"/>
      <c r="L60" s="222"/>
      <c r="M60" s="222"/>
      <c r="N60" s="221"/>
      <c r="O60" s="221"/>
      <c r="P60" s="221"/>
      <c r="Q60" s="221"/>
      <c r="R60" s="221"/>
      <c r="S60" s="221"/>
      <c r="T60" s="221"/>
      <c r="U60" s="221"/>
      <c r="V60" s="221"/>
      <c r="W60" s="221"/>
      <c r="X60" s="221"/>
      <c r="Y60" s="221"/>
      <c r="Z60" s="217"/>
      <c r="AA60" s="213"/>
      <c r="AB60" s="213"/>
      <c r="AC60" s="213"/>
      <c r="AD60" s="213"/>
      <c r="AE60" s="213"/>
      <c r="AF60" s="213"/>
      <c r="AG60" s="213"/>
      <c r="AH60" s="213"/>
      <c r="AI60" s="213"/>
      <c r="AJ60" s="213"/>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row>
    <row r="61" spans="1:68" ht="21" customHeight="1">
      <c r="A61" s="209"/>
      <c r="B61" s="214" t="s">
        <v>359</v>
      </c>
      <c r="C61" s="214"/>
      <c r="D61" s="215"/>
      <c r="E61" s="215"/>
      <c r="F61" s="215"/>
      <c r="G61" s="215"/>
      <c r="H61" s="215"/>
      <c r="I61" s="215"/>
      <c r="J61" s="215"/>
      <c r="K61" s="215"/>
      <c r="L61" s="215"/>
      <c r="M61" s="216"/>
      <c r="N61" s="216"/>
      <c r="O61" s="216"/>
      <c r="P61" s="216"/>
      <c r="Q61" s="216"/>
      <c r="R61" s="216"/>
      <c r="S61" s="216"/>
      <c r="T61" s="216"/>
      <c r="U61" s="216"/>
      <c r="V61" s="216"/>
      <c r="W61" s="206"/>
      <c r="X61" s="206"/>
      <c r="Y61" s="206"/>
      <c r="Z61" s="217"/>
      <c r="AA61" s="213"/>
      <c r="AB61" s="213"/>
      <c r="AC61" s="213"/>
      <c r="AD61" s="213"/>
      <c r="AE61" s="213"/>
      <c r="AF61" s="213"/>
      <c r="AG61" s="213"/>
      <c r="AH61" s="213"/>
      <c r="AI61" s="213"/>
      <c r="AJ61" s="213"/>
    </row>
    <row r="62" spans="1:68" ht="21" customHeight="1">
      <c r="A62" s="209"/>
      <c r="B62" s="214" t="s">
        <v>360</v>
      </c>
      <c r="C62" s="214"/>
      <c r="D62" s="215"/>
      <c r="E62" s="215"/>
      <c r="F62" s="215"/>
      <c r="G62" s="215"/>
      <c r="H62" s="215"/>
      <c r="I62" s="215"/>
      <c r="J62" s="215"/>
      <c r="K62" s="215"/>
      <c r="L62" s="215"/>
      <c r="M62" s="223"/>
      <c r="N62" s="223"/>
      <c r="O62" s="223"/>
      <c r="P62" s="223"/>
      <c r="Q62" s="223"/>
      <c r="R62" s="223"/>
      <c r="S62" s="223"/>
      <c r="T62" s="223"/>
      <c r="U62" s="223"/>
      <c r="V62" s="223"/>
      <c r="W62" s="221"/>
      <c r="X62" s="221"/>
      <c r="Y62" s="221"/>
      <c r="Z62" s="217"/>
      <c r="AA62" s="213" t="s">
        <v>57</v>
      </c>
      <c r="AB62" s="213"/>
      <c r="AC62" s="213"/>
      <c r="AD62" s="213"/>
      <c r="AE62" s="213"/>
      <c r="AF62" s="213"/>
      <c r="AG62" s="213"/>
      <c r="AH62" s="213"/>
      <c r="AI62" s="213"/>
      <c r="AJ62" s="213"/>
    </row>
    <row r="63" spans="1:68" ht="21" customHeight="1">
      <c r="A63" s="209"/>
      <c r="B63" s="224"/>
      <c r="C63" s="224"/>
      <c r="D63" s="224"/>
      <c r="E63" s="224"/>
      <c r="F63" s="224"/>
      <c r="G63" s="224"/>
      <c r="H63" s="224"/>
      <c r="I63" s="224"/>
      <c r="J63" s="224"/>
      <c r="K63" s="224"/>
      <c r="L63" s="224"/>
      <c r="M63" s="225"/>
      <c r="N63" s="222"/>
      <c r="O63" s="222"/>
      <c r="P63" s="213"/>
      <c r="Q63" s="213"/>
      <c r="R63" s="213"/>
      <c r="S63" s="213"/>
      <c r="T63" s="213"/>
      <c r="U63" s="213"/>
      <c r="V63" s="213"/>
      <c r="W63" s="213"/>
      <c r="X63" s="213"/>
      <c r="Y63" s="213"/>
      <c r="Z63" s="217"/>
      <c r="AA63" s="213"/>
      <c r="AB63" s="213"/>
      <c r="AC63" s="213"/>
      <c r="AD63" s="213"/>
      <c r="AE63" s="213"/>
      <c r="AF63" s="213"/>
      <c r="AG63" s="213"/>
      <c r="AH63" s="213"/>
      <c r="AI63" s="213"/>
      <c r="AJ63" s="213"/>
    </row>
    <row r="64" spans="1:68" s="7" customFormat="1" ht="21" customHeight="1">
      <c r="A64" s="226"/>
      <c r="B64" s="226"/>
      <c r="C64" s="222"/>
      <c r="D64" s="222"/>
      <c r="E64" s="222"/>
      <c r="F64" s="222"/>
      <c r="G64" s="222"/>
      <c r="H64" s="222"/>
      <c r="I64" s="222"/>
      <c r="J64" s="222"/>
      <c r="K64" s="222"/>
      <c r="L64" s="222"/>
      <c r="M64" s="222"/>
      <c r="N64" s="222"/>
      <c r="O64" s="222"/>
      <c r="P64" s="213"/>
      <c r="Q64" s="213"/>
      <c r="R64" s="213"/>
      <c r="S64" s="213"/>
      <c r="T64" s="213"/>
      <c r="U64" s="213"/>
      <c r="V64" s="213"/>
      <c r="W64" s="213"/>
      <c r="X64" s="213"/>
      <c r="Y64" s="213"/>
      <c r="Z64" s="217"/>
      <c r="AA64" s="213"/>
      <c r="AB64" s="213"/>
      <c r="AC64" s="213"/>
      <c r="AD64" s="213"/>
      <c r="AE64" s="213"/>
      <c r="AF64" s="213"/>
      <c r="AG64" s="213"/>
      <c r="AH64" s="213"/>
      <c r="AI64" s="213"/>
      <c r="AJ64" s="213"/>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row>
    <row r="65" spans="1:36" ht="21" customHeight="1">
      <c r="A65" s="209"/>
      <c r="B65" s="226"/>
      <c r="C65" s="213"/>
      <c r="D65" s="213"/>
      <c r="E65" s="213"/>
      <c r="F65" s="213"/>
      <c r="G65" s="213"/>
      <c r="H65" s="213"/>
      <c r="I65" s="213"/>
      <c r="J65" s="213"/>
      <c r="K65" s="209"/>
      <c r="L65" s="213"/>
      <c r="M65" s="209"/>
      <c r="N65" s="227"/>
      <c r="O65" s="227"/>
      <c r="P65" s="227"/>
      <c r="Q65" s="227"/>
      <c r="R65" s="227"/>
      <c r="S65" s="227"/>
      <c r="T65" s="227"/>
      <c r="U65" s="227"/>
      <c r="V65" s="227"/>
      <c r="W65" s="227"/>
      <c r="X65" s="227"/>
      <c r="Y65" s="227"/>
      <c r="Z65" s="227"/>
      <c r="AA65" s="227"/>
      <c r="AB65" s="227"/>
      <c r="AC65" s="227"/>
      <c r="AD65" s="227"/>
      <c r="AE65" s="227"/>
      <c r="AF65" s="227"/>
      <c r="AG65" s="227"/>
      <c r="AH65" s="227"/>
      <c r="AI65" s="227"/>
      <c r="AJ65" s="228" t="s">
        <v>422</v>
      </c>
    </row>
    <row r="66" spans="1:36" ht="21" customHeight="1">
      <c r="A66" s="209"/>
      <c r="B66" s="226"/>
      <c r="C66" s="212"/>
      <c r="D66" s="212"/>
      <c r="E66" s="212"/>
      <c r="F66" s="212"/>
      <c r="G66" s="212"/>
      <c r="H66" s="212"/>
      <c r="I66" s="212"/>
      <c r="J66" s="212"/>
      <c r="K66" s="212"/>
      <c r="L66" s="212"/>
      <c r="M66" s="212"/>
      <c r="N66" s="212"/>
      <c r="O66" s="212"/>
      <c r="P66" s="212"/>
      <c r="Q66" s="212"/>
      <c r="R66" s="212"/>
      <c r="S66" s="212"/>
      <c r="T66" s="212"/>
      <c r="U66" s="212"/>
      <c r="V66" s="212"/>
      <c r="W66" s="212"/>
      <c r="X66" s="212"/>
      <c r="Y66" s="212"/>
      <c r="Z66" s="212"/>
      <c r="AA66" s="212"/>
      <c r="AB66" s="212"/>
      <c r="AC66" s="212"/>
      <c r="AD66" s="212"/>
      <c r="AE66" s="212"/>
      <c r="AF66" s="212"/>
      <c r="AG66" s="212"/>
      <c r="AH66" s="212"/>
      <c r="AI66" s="212"/>
      <c r="AJ66" s="212"/>
    </row>
    <row r="67" spans="1:36" ht="21" customHeight="1">
      <c r="A67" s="209"/>
      <c r="B67" s="226"/>
      <c r="C67" s="213"/>
      <c r="D67" s="213"/>
      <c r="E67" s="213"/>
      <c r="F67" s="213"/>
      <c r="G67" s="213"/>
      <c r="H67" s="213"/>
      <c r="I67" s="213"/>
      <c r="J67" s="213"/>
      <c r="K67" s="213"/>
      <c r="L67" s="213"/>
      <c r="M67" s="213"/>
      <c r="N67" s="213"/>
      <c r="O67" s="213"/>
      <c r="P67" s="217"/>
      <c r="Q67" s="217"/>
      <c r="R67" s="217"/>
      <c r="S67" s="217"/>
      <c r="T67" s="217"/>
      <c r="U67" s="229"/>
      <c r="V67" s="217"/>
      <c r="W67" s="209"/>
      <c r="X67" s="230" t="s">
        <v>297</v>
      </c>
      <c r="Y67" s="231"/>
      <c r="Z67" s="232"/>
      <c r="AA67" s="205"/>
      <c r="AB67" s="205" t="s">
        <v>364</v>
      </c>
      <c r="AC67" s="205"/>
      <c r="AD67" s="205"/>
      <c r="AE67" s="205"/>
      <c r="AF67" s="205" t="s">
        <v>365</v>
      </c>
      <c r="AG67" s="205"/>
      <c r="AH67" s="205"/>
      <c r="AI67" s="205"/>
      <c r="AJ67" s="205" t="s">
        <v>366</v>
      </c>
    </row>
    <row r="68" spans="1:36" ht="21" customHeight="1">
      <c r="A68" s="209"/>
      <c r="B68" s="226"/>
      <c r="C68" s="213"/>
      <c r="D68" s="213"/>
      <c r="E68" s="213"/>
      <c r="F68" s="213"/>
      <c r="G68" s="213"/>
      <c r="H68" s="213"/>
      <c r="I68" s="213"/>
      <c r="J68" s="213"/>
      <c r="K68" s="213"/>
      <c r="L68" s="213"/>
      <c r="M68" s="213"/>
      <c r="N68" s="213"/>
      <c r="O68" s="213"/>
      <c r="P68" s="217"/>
      <c r="Q68" s="217"/>
      <c r="R68" s="217"/>
      <c r="S68" s="217"/>
      <c r="T68" s="217"/>
      <c r="U68" s="229"/>
      <c r="V68" s="233"/>
      <c r="W68" s="209"/>
      <c r="X68" s="230" t="s">
        <v>283</v>
      </c>
      <c r="Y68" s="207"/>
      <c r="Z68" s="270"/>
      <c r="AA68" s="270"/>
      <c r="AB68" s="270"/>
      <c r="AC68" s="270"/>
      <c r="AD68" s="270"/>
      <c r="AE68" s="270"/>
      <c r="AF68" s="270"/>
      <c r="AG68" s="270"/>
      <c r="AH68" s="270"/>
      <c r="AI68" s="270"/>
      <c r="AJ68" s="270"/>
    </row>
    <row r="69" spans="1:36" ht="21" customHeight="1">
      <c r="C69" s="28"/>
      <c r="D69" s="28"/>
      <c r="E69" s="28"/>
      <c r="F69" s="28"/>
      <c r="G69" s="28"/>
      <c r="H69" s="28"/>
      <c r="I69" s="28"/>
      <c r="J69" s="28"/>
      <c r="K69" s="28"/>
      <c r="L69" s="28"/>
      <c r="M69" s="28"/>
      <c r="N69" s="28"/>
      <c r="O69" s="28"/>
      <c r="P69" s="41"/>
      <c r="Q69" s="41"/>
      <c r="R69" s="41"/>
      <c r="S69" s="41"/>
      <c r="T69" s="41"/>
      <c r="U69" s="41"/>
      <c r="V69" s="101"/>
      <c r="W69" s="101"/>
      <c r="X69" s="101"/>
      <c r="Y69" s="101"/>
      <c r="Z69" s="102"/>
      <c r="AA69" s="101"/>
      <c r="AB69" s="101"/>
      <c r="AC69" s="101"/>
      <c r="AD69" s="101"/>
      <c r="AE69" s="101"/>
      <c r="AF69" s="101"/>
      <c r="AG69" s="31"/>
      <c r="AH69" s="31"/>
      <c r="AI69" s="31"/>
      <c r="AJ69" s="31"/>
    </row>
    <row r="70" spans="1:36" ht="21" customHeight="1">
      <c r="C70" s="28"/>
      <c r="D70" s="28"/>
      <c r="E70" s="28"/>
      <c r="F70" s="28"/>
      <c r="G70" s="28"/>
      <c r="H70" s="28"/>
      <c r="I70" s="28"/>
      <c r="J70" s="28"/>
      <c r="K70" s="28"/>
      <c r="L70" s="28"/>
      <c r="M70" s="1164"/>
      <c r="N70" s="1164"/>
      <c r="O70" s="1164"/>
      <c r="P70" s="1164"/>
      <c r="Q70" s="1164"/>
      <c r="R70" s="1164"/>
      <c r="S70" s="1164"/>
      <c r="T70" s="1164"/>
      <c r="U70" s="1164"/>
      <c r="V70" s="1164"/>
      <c r="W70" s="1164"/>
      <c r="X70" s="1164"/>
      <c r="Y70" s="1164"/>
      <c r="Z70" s="1164"/>
      <c r="AA70" s="1164"/>
      <c r="AB70" s="1164"/>
      <c r="AC70" s="1164"/>
      <c r="AD70" s="1164"/>
      <c r="AE70" s="1164"/>
      <c r="AF70" s="1164"/>
      <c r="AG70" s="1164"/>
      <c r="AH70" s="1164"/>
      <c r="AI70" s="1164"/>
      <c r="AJ70" s="1164"/>
    </row>
    <row r="92" spans="1:40" ht="22.5" customHeight="1">
      <c r="A92" s="34"/>
      <c r="B92" s="34"/>
      <c r="C92" s="34"/>
      <c r="D92" s="34"/>
      <c r="E92" s="34"/>
      <c r="F92" s="34"/>
      <c r="G92" s="34"/>
      <c r="H92" s="34"/>
      <c r="I92" s="34"/>
      <c r="J92" s="34"/>
      <c r="K92" s="34"/>
      <c r="L92" s="34"/>
      <c r="M92" s="34"/>
      <c r="N92" s="34"/>
      <c r="O92" s="34"/>
      <c r="P92" s="75"/>
      <c r="Q92" s="75"/>
      <c r="R92" s="75"/>
      <c r="S92" s="75"/>
      <c r="T92" s="75"/>
      <c r="U92" s="75"/>
      <c r="V92" s="34"/>
      <c r="W92" s="34"/>
      <c r="X92" s="34"/>
      <c r="Y92" s="34"/>
      <c r="Z92" s="75"/>
      <c r="AA92" s="34"/>
      <c r="AB92" s="34"/>
      <c r="AC92" s="34"/>
      <c r="AD92" s="34"/>
      <c r="AE92" s="34"/>
      <c r="AF92" s="34"/>
      <c r="AG92" s="34"/>
      <c r="AH92" s="34"/>
      <c r="AI92" s="34"/>
      <c r="AJ92" s="34"/>
      <c r="AK92" s="34"/>
      <c r="AL92" s="34"/>
      <c r="AM92" s="34"/>
      <c r="AN92" s="34"/>
    </row>
    <row r="93" spans="1:40" ht="22.5" customHeight="1">
      <c r="A93" s="34"/>
      <c r="B93" s="34"/>
      <c r="C93" s="34"/>
      <c r="D93" s="34"/>
      <c r="E93" s="34"/>
      <c r="F93" s="34"/>
      <c r="G93" s="34"/>
      <c r="H93" s="34"/>
      <c r="I93" s="34"/>
      <c r="J93" s="34"/>
      <c r="K93" s="34"/>
      <c r="L93" s="34"/>
      <c r="M93" s="34"/>
      <c r="N93" s="34"/>
      <c r="O93" s="34"/>
      <c r="P93" s="75"/>
      <c r="Q93" s="75"/>
      <c r="R93" s="75"/>
      <c r="S93" s="75"/>
      <c r="T93" s="75"/>
      <c r="U93" s="75"/>
      <c r="V93" s="34"/>
      <c r="W93" s="34"/>
      <c r="X93" s="34"/>
      <c r="Y93" s="34"/>
      <c r="Z93" s="75"/>
      <c r="AA93" s="34"/>
      <c r="AB93" s="34"/>
      <c r="AC93" s="34"/>
      <c r="AD93" s="34"/>
      <c r="AE93" s="34"/>
      <c r="AF93" s="34"/>
      <c r="AG93" s="34"/>
      <c r="AH93" s="34"/>
      <c r="AI93" s="34"/>
      <c r="AJ93" s="34"/>
      <c r="AK93" s="34"/>
      <c r="AL93" s="34"/>
      <c r="AM93" s="34"/>
      <c r="AN93" s="34"/>
    </row>
    <row r="94" spans="1:40" ht="22.5" customHeight="1">
      <c r="A94" s="34"/>
      <c r="B94" s="34"/>
      <c r="C94" s="34"/>
      <c r="D94" s="34"/>
      <c r="E94" s="34"/>
      <c r="F94" s="34"/>
      <c r="G94" s="34"/>
      <c r="H94" s="34"/>
      <c r="I94" s="34"/>
      <c r="J94" s="34"/>
      <c r="K94" s="34"/>
      <c r="L94" s="34"/>
      <c r="M94" s="34"/>
      <c r="N94" s="34"/>
      <c r="O94" s="34"/>
      <c r="P94" s="75"/>
      <c r="Q94" s="75"/>
      <c r="R94" s="75"/>
      <c r="S94" s="75"/>
      <c r="T94" s="75"/>
      <c r="U94" s="75"/>
      <c r="V94" s="34"/>
      <c r="W94" s="34"/>
      <c r="X94" s="34"/>
      <c r="Y94" s="34"/>
      <c r="Z94" s="75"/>
      <c r="AA94" s="34"/>
      <c r="AB94" s="34"/>
      <c r="AC94" s="34"/>
      <c r="AD94" s="34"/>
      <c r="AE94" s="34"/>
      <c r="AF94" s="34"/>
      <c r="AG94" s="34"/>
      <c r="AH94" s="34"/>
      <c r="AI94" s="34"/>
      <c r="AJ94" s="34"/>
      <c r="AK94" s="34"/>
      <c r="AL94" s="34"/>
      <c r="AM94" s="34"/>
      <c r="AN94" s="34"/>
    </row>
    <row r="95" spans="1:40" ht="22.5" customHeight="1">
      <c r="A95" s="34"/>
      <c r="B95" s="34"/>
      <c r="C95" s="34"/>
      <c r="D95" s="34"/>
      <c r="E95" s="34"/>
      <c r="F95" s="34"/>
      <c r="G95" s="34"/>
      <c r="H95" s="34"/>
      <c r="I95" s="34"/>
      <c r="J95" s="34"/>
      <c r="K95" s="34"/>
      <c r="L95" s="34"/>
      <c r="M95" s="34"/>
      <c r="N95" s="34"/>
      <c r="O95" s="34"/>
      <c r="P95" s="75"/>
      <c r="Q95" s="75"/>
      <c r="R95" s="75"/>
      <c r="S95" s="75"/>
      <c r="T95" s="75"/>
      <c r="U95" s="75"/>
      <c r="V95" s="34"/>
      <c r="W95" s="34"/>
      <c r="X95" s="34"/>
      <c r="Y95" s="34"/>
      <c r="Z95" s="75"/>
      <c r="AA95" s="34"/>
      <c r="AB95" s="34"/>
      <c r="AC95" s="34"/>
      <c r="AD95" s="34"/>
      <c r="AE95" s="34"/>
      <c r="AF95" s="34"/>
      <c r="AG95" s="34"/>
      <c r="AH95" s="34"/>
      <c r="AI95" s="34"/>
      <c r="AJ95" s="34"/>
      <c r="AK95" s="34"/>
      <c r="AL95" s="34"/>
      <c r="AM95" s="34"/>
      <c r="AN95" s="34"/>
    </row>
    <row r="96" spans="1:40" ht="22.5" customHeight="1">
      <c r="A96" s="34"/>
      <c r="B96" s="34"/>
      <c r="C96" s="34"/>
      <c r="D96" s="34"/>
      <c r="E96" s="34"/>
      <c r="F96" s="34"/>
      <c r="G96" s="34"/>
      <c r="H96" s="34"/>
      <c r="I96" s="34"/>
      <c r="J96" s="34"/>
      <c r="K96" s="34"/>
      <c r="L96" s="34"/>
      <c r="M96" s="34"/>
      <c r="N96" s="34"/>
      <c r="O96" s="34"/>
      <c r="P96" s="75"/>
      <c r="Q96" s="75"/>
      <c r="R96" s="75"/>
      <c r="S96" s="75"/>
      <c r="T96" s="75"/>
      <c r="U96" s="75"/>
      <c r="V96" s="34"/>
      <c r="W96" s="34"/>
      <c r="X96" s="34"/>
      <c r="Y96" s="34"/>
      <c r="Z96" s="75"/>
      <c r="AA96" s="34"/>
      <c r="AB96" s="34"/>
      <c r="AC96" s="34"/>
      <c r="AD96" s="34"/>
      <c r="AE96" s="34"/>
      <c r="AF96" s="34"/>
      <c r="AG96" s="34"/>
      <c r="AH96" s="34"/>
      <c r="AI96" s="34"/>
      <c r="AJ96" s="34"/>
      <c r="AK96" s="34"/>
      <c r="AL96" s="34"/>
      <c r="AM96" s="34"/>
      <c r="AN96" s="34"/>
    </row>
    <row r="97" spans="1:40" ht="22.5" customHeight="1">
      <c r="A97" s="34"/>
      <c r="B97" s="34"/>
      <c r="C97" s="34"/>
      <c r="D97" s="34"/>
      <c r="E97" s="34"/>
      <c r="F97" s="34"/>
      <c r="G97" s="34"/>
      <c r="H97" s="34"/>
      <c r="I97" s="34"/>
      <c r="J97" s="34"/>
      <c r="K97" s="34"/>
      <c r="L97" s="34"/>
      <c r="M97" s="34"/>
      <c r="N97" s="34"/>
      <c r="O97" s="34"/>
      <c r="P97" s="75"/>
      <c r="Q97" s="75"/>
      <c r="R97" s="75"/>
      <c r="S97" s="75"/>
      <c r="T97" s="75"/>
      <c r="U97" s="75"/>
      <c r="V97" s="34"/>
      <c r="W97" s="34"/>
      <c r="X97" s="34"/>
      <c r="Y97" s="34"/>
      <c r="Z97" s="75"/>
      <c r="AA97" s="34"/>
      <c r="AB97" s="34"/>
      <c r="AC97" s="34"/>
      <c r="AD97" s="34"/>
      <c r="AE97" s="34"/>
      <c r="AF97" s="34"/>
      <c r="AG97" s="34"/>
      <c r="AH97" s="34"/>
      <c r="AI97" s="34"/>
      <c r="AJ97" s="34"/>
      <c r="AK97" s="34"/>
      <c r="AL97" s="34"/>
      <c r="AM97" s="34"/>
      <c r="AN97" s="34"/>
    </row>
    <row r="98" spans="1:40" ht="22.5" customHeight="1">
      <c r="A98" s="34"/>
      <c r="B98" s="34"/>
      <c r="C98" s="34"/>
      <c r="D98" s="34"/>
      <c r="E98" s="34"/>
      <c r="F98" s="34"/>
      <c r="G98" s="34"/>
      <c r="H98" s="34"/>
      <c r="I98" s="34"/>
      <c r="J98" s="34"/>
      <c r="K98" s="34"/>
      <c r="L98" s="34"/>
      <c r="M98" s="34"/>
      <c r="N98" s="34"/>
      <c r="O98" s="34"/>
      <c r="P98" s="75"/>
      <c r="Q98" s="75"/>
      <c r="R98" s="75"/>
      <c r="S98" s="75"/>
      <c r="T98" s="75"/>
      <c r="U98" s="75"/>
      <c r="V98" s="34"/>
      <c r="W98" s="34"/>
      <c r="X98" s="34"/>
      <c r="Y98" s="34"/>
      <c r="Z98" s="75"/>
      <c r="AA98" s="34"/>
      <c r="AB98" s="34"/>
      <c r="AC98" s="34"/>
      <c r="AD98" s="34"/>
      <c r="AE98" s="34"/>
      <c r="AF98" s="34"/>
      <c r="AG98" s="34"/>
      <c r="AH98" s="34"/>
      <c r="AI98" s="34"/>
      <c r="AJ98" s="34"/>
      <c r="AK98" s="34"/>
      <c r="AL98" s="34"/>
      <c r="AM98" s="34"/>
      <c r="AN98" s="34"/>
    </row>
    <row r="99" spans="1:40" ht="22.5" customHeight="1">
      <c r="A99" s="34"/>
      <c r="B99" s="34"/>
      <c r="C99" s="34"/>
      <c r="D99" s="34"/>
      <c r="E99" s="34"/>
      <c r="F99" s="34"/>
      <c r="G99" s="34"/>
      <c r="H99" s="34"/>
      <c r="I99" s="34"/>
      <c r="J99" s="34"/>
      <c r="K99" s="34"/>
      <c r="L99" s="34"/>
      <c r="M99" s="34"/>
      <c r="N99" s="34"/>
      <c r="O99" s="34"/>
      <c r="P99" s="75"/>
      <c r="Q99" s="75"/>
      <c r="R99" s="75"/>
      <c r="S99" s="75"/>
      <c r="T99" s="75"/>
      <c r="U99" s="75"/>
      <c r="V99" s="34"/>
      <c r="W99" s="34"/>
      <c r="X99" s="34"/>
      <c r="Y99" s="34"/>
      <c r="Z99" s="75"/>
      <c r="AA99" s="34"/>
      <c r="AB99" s="34"/>
      <c r="AC99" s="34"/>
      <c r="AD99" s="34"/>
      <c r="AE99" s="34"/>
      <c r="AF99" s="34"/>
      <c r="AG99" s="34"/>
      <c r="AH99" s="34"/>
      <c r="AI99" s="34"/>
      <c r="AJ99" s="34"/>
      <c r="AK99" s="34"/>
      <c r="AL99" s="34"/>
      <c r="AM99" s="34"/>
      <c r="AN99" s="34"/>
    </row>
    <row r="100" spans="1:40" ht="22.5" customHeight="1">
      <c r="A100" s="34"/>
      <c r="B100" s="34"/>
      <c r="C100" s="34"/>
      <c r="D100" s="34"/>
      <c r="E100" s="34"/>
      <c r="F100" s="34"/>
      <c r="G100" s="34"/>
      <c r="H100" s="34"/>
      <c r="I100" s="34"/>
      <c r="J100" s="34"/>
      <c r="K100" s="34"/>
      <c r="L100" s="34"/>
      <c r="M100" s="34"/>
      <c r="N100" s="34"/>
      <c r="O100" s="34"/>
      <c r="P100" s="75"/>
      <c r="Q100" s="75"/>
      <c r="R100" s="75"/>
      <c r="S100" s="75"/>
      <c r="T100" s="75"/>
      <c r="U100" s="75"/>
      <c r="V100" s="34"/>
      <c r="W100" s="34"/>
      <c r="X100" s="34"/>
      <c r="Y100" s="34"/>
      <c r="Z100" s="75"/>
      <c r="AA100" s="34"/>
      <c r="AB100" s="34"/>
      <c r="AC100" s="34"/>
      <c r="AD100" s="34"/>
      <c r="AE100" s="34"/>
      <c r="AF100" s="34"/>
      <c r="AG100" s="34"/>
      <c r="AH100" s="34"/>
      <c r="AI100" s="34"/>
      <c r="AJ100" s="34"/>
      <c r="AK100" s="34"/>
      <c r="AL100" s="34"/>
      <c r="AM100" s="34"/>
      <c r="AN100" s="34"/>
    </row>
    <row r="101" spans="1:40" ht="22.5" customHeight="1">
      <c r="A101" s="34"/>
      <c r="B101" s="34"/>
      <c r="C101" s="34"/>
      <c r="D101" s="34"/>
      <c r="E101" s="34"/>
      <c r="F101" s="34"/>
      <c r="G101" s="34"/>
      <c r="H101" s="34"/>
      <c r="I101" s="34"/>
      <c r="J101" s="34"/>
      <c r="K101" s="34"/>
      <c r="L101" s="34"/>
      <c r="M101" s="34"/>
      <c r="N101" s="34"/>
      <c r="O101" s="34"/>
      <c r="P101" s="75"/>
      <c r="Q101" s="75"/>
      <c r="R101" s="75"/>
      <c r="S101" s="75"/>
      <c r="T101" s="75"/>
      <c r="U101" s="75"/>
      <c r="V101" s="34"/>
      <c r="W101" s="34"/>
      <c r="X101" s="34"/>
      <c r="Y101" s="34"/>
      <c r="Z101" s="75"/>
      <c r="AA101" s="34"/>
      <c r="AB101" s="34"/>
      <c r="AC101" s="34"/>
      <c r="AD101" s="34"/>
      <c r="AE101" s="34"/>
      <c r="AF101" s="34"/>
      <c r="AG101" s="34"/>
      <c r="AH101" s="34"/>
      <c r="AI101" s="34"/>
      <c r="AJ101" s="34"/>
      <c r="AK101" s="34"/>
      <c r="AL101" s="34"/>
      <c r="AM101" s="34"/>
      <c r="AN101" s="34"/>
    </row>
    <row r="102" spans="1:40" ht="22.5" customHeight="1">
      <c r="A102" s="34"/>
      <c r="B102" s="34"/>
      <c r="C102" s="34"/>
      <c r="D102" s="34"/>
      <c r="E102" s="34"/>
      <c r="F102" s="34"/>
      <c r="G102" s="34"/>
      <c r="H102" s="34"/>
      <c r="I102" s="34"/>
      <c r="J102" s="34"/>
      <c r="K102" s="34"/>
      <c r="L102" s="34"/>
      <c r="M102" s="34"/>
      <c r="N102" s="34"/>
      <c r="O102" s="34"/>
      <c r="P102" s="75"/>
      <c r="Q102" s="75"/>
      <c r="R102" s="75"/>
      <c r="S102" s="75"/>
      <c r="T102" s="75"/>
      <c r="U102" s="75"/>
      <c r="V102" s="34"/>
      <c r="W102" s="34"/>
      <c r="X102" s="34"/>
      <c r="Y102" s="34"/>
      <c r="Z102" s="75"/>
      <c r="AA102" s="34"/>
      <c r="AB102" s="34"/>
      <c r="AC102" s="34"/>
      <c r="AD102" s="34"/>
      <c r="AE102" s="34"/>
      <c r="AF102" s="34"/>
      <c r="AG102" s="34"/>
      <c r="AH102" s="34"/>
      <c r="AI102" s="34"/>
      <c r="AJ102" s="34"/>
      <c r="AK102" s="34"/>
      <c r="AL102" s="34"/>
      <c r="AM102" s="34"/>
      <c r="AN102" s="34"/>
    </row>
    <row r="103" spans="1:40" ht="22.5" customHeight="1">
      <c r="A103" s="34"/>
      <c r="B103" s="34"/>
      <c r="C103" s="34"/>
      <c r="D103" s="34"/>
      <c r="E103" s="34"/>
      <c r="F103" s="34"/>
      <c r="G103" s="34"/>
      <c r="H103" s="34"/>
      <c r="I103" s="34"/>
      <c r="J103" s="34"/>
      <c r="K103" s="34"/>
      <c r="L103" s="34"/>
      <c r="M103" s="34"/>
      <c r="N103" s="34"/>
      <c r="O103" s="34"/>
      <c r="P103" s="75"/>
      <c r="Q103" s="75"/>
      <c r="R103" s="75"/>
      <c r="S103" s="75"/>
      <c r="T103" s="75"/>
      <c r="U103" s="75"/>
      <c r="V103" s="34"/>
      <c r="W103" s="34"/>
      <c r="X103" s="34"/>
      <c r="Y103" s="34"/>
      <c r="Z103" s="75"/>
      <c r="AA103" s="34"/>
      <c r="AB103" s="34"/>
      <c r="AC103" s="34"/>
      <c r="AD103" s="34"/>
      <c r="AE103" s="34"/>
      <c r="AF103" s="34"/>
      <c r="AG103" s="34"/>
      <c r="AH103" s="34"/>
      <c r="AI103" s="34"/>
      <c r="AJ103" s="34"/>
      <c r="AK103" s="34"/>
      <c r="AL103" s="34"/>
      <c r="AM103" s="34"/>
      <c r="AN103" s="34"/>
    </row>
    <row r="104" spans="1:40" ht="22.5" customHeight="1">
      <c r="A104" s="34"/>
      <c r="B104" s="34"/>
      <c r="C104" s="34"/>
      <c r="D104" s="34"/>
      <c r="E104" s="34"/>
      <c r="F104" s="34"/>
      <c r="G104" s="34"/>
      <c r="H104" s="34"/>
      <c r="I104" s="34"/>
      <c r="J104" s="34"/>
      <c r="K104" s="34"/>
      <c r="L104" s="34"/>
      <c r="M104" s="34"/>
      <c r="N104" s="34"/>
      <c r="O104" s="34"/>
      <c r="P104" s="75"/>
      <c r="Q104" s="75"/>
      <c r="R104" s="75"/>
      <c r="S104" s="75"/>
      <c r="T104" s="75"/>
      <c r="U104" s="75"/>
      <c r="V104" s="34"/>
      <c r="W104" s="34"/>
      <c r="X104" s="34"/>
      <c r="Y104" s="34"/>
      <c r="Z104" s="75"/>
      <c r="AA104" s="34"/>
      <c r="AB104" s="34"/>
      <c r="AC104" s="34"/>
      <c r="AD104" s="34"/>
      <c r="AE104" s="34"/>
      <c r="AF104" s="34"/>
      <c r="AG104" s="34"/>
      <c r="AH104" s="34"/>
      <c r="AI104" s="34"/>
      <c r="AJ104" s="34"/>
      <c r="AK104" s="34"/>
      <c r="AL104" s="34"/>
      <c r="AM104" s="34"/>
      <c r="AN104" s="34"/>
    </row>
    <row r="105" spans="1:40" ht="22.5" customHeight="1">
      <c r="A105" s="34"/>
      <c r="B105" s="34"/>
      <c r="C105" s="34"/>
      <c r="D105" s="34"/>
      <c r="E105" s="34"/>
      <c r="F105" s="34"/>
      <c r="G105" s="34"/>
      <c r="H105" s="34"/>
      <c r="I105" s="34"/>
      <c r="J105" s="34"/>
      <c r="K105" s="34"/>
      <c r="L105" s="34"/>
      <c r="M105" s="34"/>
      <c r="N105" s="34"/>
      <c r="O105" s="34"/>
      <c r="P105" s="75"/>
      <c r="Q105" s="75"/>
      <c r="R105" s="75"/>
      <c r="S105" s="75"/>
      <c r="T105" s="75"/>
      <c r="U105" s="75"/>
      <c r="V105" s="34"/>
      <c r="W105" s="34"/>
      <c r="X105" s="34"/>
      <c r="Y105" s="34"/>
      <c r="Z105" s="75"/>
      <c r="AA105" s="34"/>
      <c r="AB105" s="34"/>
      <c r="AC105" s="34"/>
      <c r="AD105" s="34"/>
      <c r="AE105" s="34"/>
      <c r="AF105" s="34"/>
      <c r="AG105" s="34"/>
      <c r="AH105" s="34"/>
      <c r="AI105" s="34"/>
      <c r="AJ105" s="34"/>
      <c r="AK105" s="34"/>
      <c r="AL105" s="34"/>
      <c r="AM105" s="34"/>
      <c r="AN105" s="34"/>
    </row>
    <row r="106" spans="1:40" ht="22.5" customHeight="1">
      <c r="A106" s="34"/>
      <c r="B106" s="34"/>
      <c r="C106" s="34"/>
      <c r="D106" s="34"/>
      <c r="E106" s="34"/>
      <c r="F106" s="34"/>
      <c r="G106" s="34"/>
      <c r="H106" s="34"/>
      <c r="I106" s="34"/>
      <c r="J106" s="34"/>
      <c r="K106" s="34"/>
      <c r="L106" s="34"/>
      <c r="M106" s="34"/>
      <c r="N106" s="34"/>
      <c r="O106" s="34"/>
      <c r="P106" s="75"/>
      <c r="Q106" s="75"/>
      <c r="R106" s="75"/>
      <c r="S106" s="75"/>
      <c r="T106" s="75"/>
      <c r="U106" s="75"/>
      <c r="V106" s="34"/>
      <c r="W106" s="34"/>
      <c r="X106" s="34"/>
      <c r="Y106" s="34"/>
      <c r="Z106" s="75"/>
      <c r="AA106" s="34"/>
      <c r="AB106" s="34"/>
      <c r="AC106" s="34"/>
      <c r="AD106" s="34"/>
      <c r="AE106" s="34"/>
      <c r="AF106" s="34"/>
      <c r="AG106" s="34"/>
      <c r="AH106" s="34"/>
      <c r="AI106" s="34"/>
      <c r="AJ106" s="34"/>
      <c r="AK106" s="34"/>
      <c r="AL106" s="34"/>
      <c r="AM106" s="34"/>
      <c r="AN106" s="34"/>
    </row>
  </sheetData>
  <sheetProtection algorithmName="SHA-512" hashValue="cPxVdsfnw4j3wYlanBb3PhBwgSEWT9aYu9UUKWNDlivsF7L+xbMlfwUBD5TO22Q9Jwc+dsGzVIZYDXO0oBYovg==" saltValue="FKYtFvJGORlMSrJjfA2bMQ==" spinCount="100000" sheet="1" objects="1" scenarios="1" formatCells="0"/>
  <mergeCells count="156">
    <mergeCell ref="AQ40:AS40"/>
    <mergeCell ref="AT40:AV40"/>
    <mergeCell ref="AW40:AX40"/>
    <mergeCell ref="AZ40:BA40"/>
    <mergeCell ref="BB44:BB45"/>
    <mergeCell ref="BC44:BI45"/>
    <mergeCell ref="BC42:BI43"/>
    <mergeCell ref="BB42:BB43"/>
    <mergeCell ref="AZ42:BA43"/>
    <mergeCell ref="AY42:AY43"/>
    <mergeCell ref="AW42:AX43"/>
    <mergeCell ref="AT42:AV43"/>
    <mergeCell ref="AQ42:AS43"/>
    <mergeCell ref="AQ44:AS45"/>
    <mergeCell ref="AT44:AV45"/>
    <mergeCell ref="AW44:AX45"/>
    <mergeCell ref="AY44:AY45"/>
    <mergeCell ref="AZ44:BA45"/>
    <mergeCell ref="BC40:BI40"/>
    <mergeCell ref="AQ41:AS41"/>
    <mergeCell ref="AT41:AV41"/>
    <mergeCell ref="AW41:AX41"/>
    <mergeCell ref="AZ41:BA41"/>
    <mergeCell ref="BC41:BI41"/>
    <mergeCell ref="AQ36:AS36"/>
    <mergeCell ref="AQ37:AS37"/>
    <mergeCell ref="AQ38:AS38"/>
    <mergeCell ref="AQ39:AS39"/>
    <mergeCell ref="AT39:AV39"/>
    <mergeCell ref="AW39:AX39"/>
    <mergeCell ref="AZ39:BA39"/>
    <mergeCell ref="BC36:BI36"/>
    <mergeCell ref="BC39:BI39"/>
    <mergeCell ref="BC38:BI38"/>
    <mergeCell ref="BC37:BE37"/>
    <mergeCell ref="BG37:BI37"/>
    <mergeCell ref="AZ38:BA38"/>
    <mergeCell ref="AZ37:BA37"/>
    <mergeCell ref="AZ36:BB36"/>
    <mergeCell ref="AT38:AV38"/>
    <mergeCell ref="AT37:AV37"/>
    <mergeCell ref="AW37:AX37"/>
    <mergeCell ref="AW38:AX38"/>
    <mergeCell ref="AW36:AY36"/>
    <mergeCell ref="AT36:AV36"/>
    <mergeCell ref="P3:P4"/>
    <mergeCell ref="P9:AJ9"/>
    <mergeCell ref="Q3:U3"/>
    <mergeCell ref="Q4:U4"/>
    <mergeCell ref="P6:AJ6"/>
    <mergeCell ref="P7:AJ7"/>
    <mergeCell ref="P8:AJ8"/>
    <mergeCell ref="W36:AJ36"/>
    <mergeCell ref="P18:AJ18"/>
    <mergeCell ref="P19:AJ19"/>
    <mergeCell ref="P20:AJ20"/>
    <mergeCell ref="V14:W14"/>
    <mergeCell ref="X14:AJ14"/>
    <mergeCell ref="P17:AJ17"/>
    <mergeCell ref="AL21:AO21"/>
    <mergeCell ref="AL22:AO29"/>
    <mergeCell ref="AL30:AO35"/>
    <mergeCell ref="M70:AJ70"/>
    <mergeCell ref="C52:AJ52"/>
    <mergeCell ref="C51:AJ51"/>
    <mergeCell ref="Z68:AJ68"/>
    <mergeCell ref="N47:AJ47"/>
    <mergeCell ref="N48:AJ48"/>
    <mergeCell ref="C48:M48"/>
    <mergeCell ref="B54:AJ54"/>
    <mergeCell ref="N39:AJ39"/>
    <mergeCell ref="C47:M47"/>
    <mergeCell ref="C49:M49"/>
    <mergeCell ref="N49:AJ49"/>
    <mergeCell ref="N45:AJ45"/>
    <mergeCell ref="C45:M45"/>
    <mergeCell ref="B46:M46"/>
    <mergeCell ref="P21:V21"/>
    <mergeCell ref="N38:AJ38"/>
    <mergeCell ref="W21:AJ21"/>
    <mergeCell ref="B21:M21"/>
    <mergeCell ref="B37:M37"/>
    <mergeCell ref="P36:V36"/>
    <mergeCell ref="B6:M9"/>
    <mergeCell ref="P13:AJ13"/>
    <mergeCell ref="P10:AJ10"/>
    <mergeCell ref="P11:AJ11"/>
    <mergeCell ref="P12:AJ12"/>
    <mergeCell ref="N10:O10"/>
    <mergeCell ref="N11:O11"/>
    <mergeCell ref="N12:O12"/>
    <mergeCell ref="N13:O14"/>
    <mergeCell ref="B36:M36"/>
    <mergeCell ref="N36:O36"/>
    <mergeCell ref="N22:AJ29"/>
    <mergeCell ref="B22:M29"/>
    <mergeCell ref="N30:AJ35"/>
    <mergeCell ref="B30:M35"/>
    <mergeCell ref="N46:O46"/>
    <mergeCell ref="N40:Q44"/>
    <mergeCell ref="C39:M44"/>
    <mergeCell ref="R40:AJ44"/>
    <mergeCell ref="C38:M38"/>
    <mergeCell ref="B2:M5"/>
    <mergeCell ref="N37:AJ37"/>
    <mergeCell ref="P2:AJ2"/>
    <mergeCell ref="N2:O5"/>
    <mergeCell ref="N6:O6"/>
    <mergeCell ref="N7:O7"/>
    <mergeCell ref="N8:O8"/>
    <mergeCell ref="N9:O9"/>
    <mergeCell ref="N17:O17"/>
    <mergeCell ref="N18:O18"/>
    <mergeCell ref="N19:O19"/>
    <mergeCell ref="N20:O20"/>
    <mergeCell ref="N21:O21"/>
    <mergeCell ref="V4:AJ4"/>
    <mergeCell ref="W3:X3"/>
    <mergeCell ref="P5:U5"/>
    <mergeCell ref="V5:AJ5"/>
    <mergeCell ref="Q14:U14"/>
    <mergeCell ref="B15:M20"/>
    <mergeCell ref="B10:M14"/>
    <mergeCell ref="P15:AJ15"/>
    <mergeCell ref="P16:AJ16"/>
    <mergeCell ref="N15:O15"/>
    <mergeCell ref="N16:O16"/>
    <mergeCell ref="AL2:AO2"/>
    <mergeCell ref="AL3:AO3"/>
    <mergeCell ref="AL4:AO4"/>
    <mergeCell ref="AL5:AO5"/>
    <mergeCell ref="AL6:AO6"/>
    <mergeCell ref="AL17:AO17"/>
    <mergeCell ref="AL18:AO18"/>
    <mergeCell ref="AL19:AO19"/>
    <mergeCell ref="AL20:AO20"/>
    <mergeCell ref="AL12:AO12"/>
    <mergeCell ref="AL13:AO13"/>
    <mergeCell ref="AL14:AO14"/>
    <mergeCell ref="AL15:AO15"/>
    <mergeCell ref="AL16:AO16"/>
    <mergeCell ref="AL7:AO7"/>
    <mergeCell ref="AL8:AO8"/>
    <mergeCell ref="AL9:AO9"/>
    <mergeCell ref="AL10:AO10"/>
    <mergeCell ref="AL11:AO11"/>
    <mergeCell ref="AL47:AO47"/>
    <mergeCell ref="AL48:AO48"/>
    <mergeCell ref="AL49:AO49"/>
    <mergeCell ref="AL38:AO38"/>
    <mergeCell ref="AL39:AO39"/>
    <mergeCell ref="AL45:AO45"/>
    <mergeCell ref="AL46:AO46"/>
    <mergeCell ref="AL36:AO36"/>
    <mergeCell ref="AL37:AO37"/>
    <mergeCell ref="AL40:AO44"/>
  </mergeCells>
  <phoneticPr fontId="2"/>
  <dataValidations count="4">
    <dataValidation type="list" allowBlank="1" showInputMessage="1" showErrorMessage="1" sqref="N15:N21 N46 N2 N6:N13 Z15:Z20 V14" xr:uid="{00000000-0002-0000-0700-000000000000}">
      <formula1>"あり,なし"</formula1>
    </dataValidation>
    <dataValidation type="list" allowBlank="1" showInputMessage="1" showErrorMessage="1" sqref="N36" xr:uid="{00000000-0002-0000-0700-000001000000}">
      <formula1>"適合,不適合"</formula1>
    </dataValidation>
    <dataValidation type="list" allowBlank="1" showInputMessage="1" showErrorMessage="1" sqref="N39:O39" xr:uid="{00000000-0002-0000-0700-000002000000}">
      <formula1>"適合している,適合していない（代替措置・将来の改善計画）"</formula1>
    </dataValidation>
    <dataValidation type="list" allowBlank="1" showInputMessage="1" showErrorMessage="1" sqref="N37:AJ37" xr:uid="{00000000-0002-0000-0700-000003000000}">
      <formula1>"あり,なし,大阪府有料老人ホーム設置運営指導指針適用外"</formula1>
    </dataValidation>
  </dataValidations>
  <printOptions horizontalCentered="1" verticalCentered="1"/>
  <pageMargins left="0.6692913385826772" right="0.6692913385826772" top="0.59055118110236227" bottom="0.59055118110236227" header="0.51181102362204722" footer="0.39370078740157483"/>
  <pageSetup paperSize="9" fitToHeight="0" orientation="portrait" blackAndWhite="1" r:id="rId1"/>
  <headerFooter alignWithMargins="0"/>
  <rowBreaks count="1" manualBreakCount="1">
    <brk id="35" max="35" man="1"/>
  </rowBreaks>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０作成にあたっての注意事項</vt:lpstr>
      <vt:lpstr>１事業主体　２事業概要</vt:lpstr>
      <vt:lpstr>３建物概要</vt:lpstr>
      <vt:lpstr>４サービス内容 </vt:lpstr>
      <vt:lpstr>５職員体制</vt:lpstr>
      <vt:lpstr>６利用料金</vt:lpstr>
      <vt:lpstr>７入居者状況</vt:lpstr>
      <vt:lpstr>８苦情等体制　９情報開示</vt:lpstr>
      <vt:lpstr>10その他</vt:lpstr>
      <vt:lpstr>別添１</vt:lpstr>
      <vt:lpstr>別添２</vt:lpstr>
      <vt:lpstr>'０作成にあたっての注意事項'!Print_Area</vt:lpstr>
      <vt:lpstr>'10その他'!Print_Area</vt:lpstr>
      <vt:lpstr>'１事業主体　２事業概要'!Print_Area</vt:lpstr>
      <vt:lpstr>'３建物概要'!Print_Area</vt:lpstr>
      <vt:lpstr>'４サービス内容 '!Print_Area</vt:lpstr>
      <vt:lpstr>'５職員体制'!Print_Area</vt:lpstr>
      <vt:lpstr>'６利用料金'!Print_Area</vt:lpstr>
      <vt:lpstr>'７入居者状況'!Print_Area</vt:lpstr>
      <vt:lpstr>'８苦情等体制　９情報開示'!Print_Area</vt:lpstr>
      <vt:lpstr>別添１!Print_Area</vt:lpstr>
      <vt:lpstr>別添２!Print_Area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東大阪市</cp:lastModifiedBy>
  <cp:lastPrinted>2024-12-09T06:01:31Z</cp:lastPrinted>
  <dcterms:created xsi:type="dcterms:W3CDTF">1601-01-01T00:00:00Z</dcterms:created>
  <dcterms:modified xsi:type="dcterms:W3CDTF">2025-03-21T03:50:36Z</dcterms:modified>
  <cp:category/>
</cp:coreProperties>
</file>